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6.143\共有フォルダｅ\経営企画部\（竹田）ファクトブック（HP掲載用）\"/>
    </mc:Choice>
  </mc:AlternateContent>
  <xr:revisionPtr revIDLastSave="0" documentId="13_ncr:1_{E6AB8561-AEDA-46F6-91D3-8BBA7DA3B5F8}" xr6:coauthVersionLast="36" xr6:coauthVersionMax="36" xr10:uidLastSave="{00000000-0000-0000-0000-000000000000}"/>
  <bookViews>
    <workbookView xWindow="0" yWindow="0" windowWidth="21600" windowHeight="11430" firstSheet="1" activeTab="1" xr2:uid="{2CBC8BFE-6E4C-4958-9A33-9C2999A43D63}"/>
  </bookViews>
  <sheets>
    <sheet name="11年間の主要データ" sheetId="1" state="hidden" r:id="rId1"/>
    <sheet name="主要財務・非財務データ（2011年度～）" sheetId="4" r:id="rId2"/>
    <sheet name="株式情報" sheetId="2" state="hidden" r:id="rId3"/>
    <sheet name="株価推移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4" i="4" l="1"/>
  <c r="O14" i="4" l="1"/>
  <c r="N14" i="4" l="1"/>
  <c r="M14" i="4"/>
  <c r="I6" i="1" l="1"/>
  <c r="J6" i="1"/>
  <c r="K6" i="1"/>
  <c r="L6" i="1"/>
  <c r="M6" i="1"/>
  <c r="N6" i="1"/>
  <c r="O6" i="1"/>
  <c r="P6" i="1"/>
  <c r="Q6" i="1"/>
  <c r="R6" i="1"/>
  <c r="E33" i="1"/>
  <c r="E32" i="1"/>
  <c r="E31" i="1"/>
</calcChain>
</file>

<file path=xl/sharedStrings.xml><?xml version="1.0" encoding="utf-8"?>
<sst xmlns="http://schemas.openxmlformats.org/spreadsheetml/2006/main" count="216" uniqueCount="179">
  <si>
    <t>損益状況</t>
  </si>
  <si>
    <t>売上高</t>
  </si>
  <si>
    <t>営業利益</t>
  </si>
  <si>
    <t>経常利益</t>
  </si>
  <si>
    <t>親会社株主に帰属する当期純利益</t>
  </si>
  <si>
    <t>設備投資額</t>
  </si>
  <si>
    <t>キャッシュ・フロー状況</t>
  </si>
  <si>
    <t>営業活動によるキャッシュ・フロー</t>
  </si>
  <si>
    <t>投資活動によるキャッシュ・フロー</t>
  </si>
  <si>
    <t>フリーキャッシュ・フロー</t>
  </si>
  <si>
    <t>財務活動によるキャッシュ・フロー</t>
  </si>
  <si>
    <t>財政状況</t>
  </si>
  <si>
    <t>総資産</t>
  </si>
  <si>
    <t>純資産</t>
  </si>
  <si>
    <t>有利子負債</t>
  </si>
  <si>
    <t>自己資本比率</t>
  </si>
  <si>
    <t>ネットD/Eレシオ（倍）※1</t>
  </si>
  <si>
    <t>一株当たり情報（株式併合考慮後）</t>
  </si>
  <si>
    <t>一株当たり当期純利益（EPS）</t>
  </si>
  <si>
    <t>一株当たり配当金</t>
  </si>
  <si>
    <t>経営指標</t>
  </si>
  <si>
    <t>ROE（自己資本当期純利益率）</t>
  </si>
  <si>
    <t>ROA（総資産経常利益率）</t>
  </si>
  <si>
    <t>ROIC（投下資本利益率）※2</t>
  </si>
  <si>
    <t>財務指標</t>
  </si>
  <si>
    <t>営業利益率</t>
  </si>
  <si>
    <t>経常利益率</t>
  </si>
  <si>
    <t>親会社株主に帰属する当期純利益率</t>
  </si>
  <si>
    <t>配当性向</t>
  </si>
  <si>
    <t>非財務</t>
  </si>
  <si>
    <t>CO2排出量（スコープ2）（t-CO2）</t>
  </si>
  <si>
    <t>プラスチック製レジ袋の推移（レジ袋のプラスチック含有量）（t）</t>
  </si>
  <si>
    <t>売場面積（m2）</t>
  </si>
  <si>
    <t>従業員数（臨時従業員を含む）（人）</t>
  </si>
  <si>
    <t>新卒採用数（人）</t>
  </si>
  <si>
    <t>エルダー従業員数（65歳以上、臨時従業員を含む）（人）</t>
  </si>
  <si>
    <t>障がい者雇用率（%）</t>
  </si>
  <si>
    <t>正社員離職率（%）</t>
  </si>
  <si>
    <t>従業員持株会加入率（上新電機単体）（%）</t>
  </si>
  <si>
    <t>法令違反件数、金額（円）</t>
  </si>
  <si>
    <t>内部通報件数（件）</t>
  </si>
  <si>
    <t>ネット有利子負債</t>
    <rPh sb="3" eb="6">
      <t>ユウリシ</t>
    </rPh>
    <rPh sb="6" eb="8">
      <t>フサイ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</si>
  <si>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</si>
  <si>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</si>
  <si>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△6,118</t>
  </si>
  <si>
    <t>△14,433</t>
  </si>
  <si>
    <t>331.62円</t>
  </si>
  <si>
    <t>75.0円</t>
  </si>
  <si>
    <t>238.78円</t>
    <rPh sb="6" eb="7">
      <t>エン</t>
    </rPh>
    <phoneticPr fontId="1"/>
  </si>
  <si>
    <t>75.0円</t>
    <rPh sb="4" eb="5">
      <t>エン</t>
    </rPh>
    <phoneticPr fontId="1"/>
  </si>
  <si>
    <t>現金及び預金</t>
    <rPh sb="0" eb="3">
      <t>ゲンキンオヨ</t>
    </rPh>
    <rPh sb="4" eb="6">
      <t>ヨキン</t>
    </rPh>
    <phoneticPr fontId="1"/>
  </si>
  <si>
    <t>有利子負債</t>
    <rPh sb="0" eb="5">
      <t>ユウリシフサイ</t>
    </rPh>
    <phoneticPr fontId="1"/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</si>
  <si>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</si>
  <si>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</si>
  <si>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</si>
  <si>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</si>
  <si>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</si>
  <si>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</si>
  <si>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</si>
  <si>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</si>
  <si>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</si>
  <si>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</si>
  <si>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  <rPh sb="4" eb="5">
      <t>ネン</t>
    </rPh>
    <phoneticPr fontId="1"/>
  </si>
  <si>
    <t>株式基本状況</t>
    <rPh sb="0" eb="6">
      <t>カブシキキホンジョウキョウ</t>
    </rPh>
    <phoneticPr fontId="1"/>
  </si>
  <si>
    <t>発行済み株式の総数</t>
    <rPh sb="0" eb="3">
      <t>ハッコウズ</t>
    </rPh>
    <rPh sb="4" eb="6">
      <t>カブシキ</t>
    </rPh>
    <rPh sb="7" eb="9">
      <t>ソウスウ</t>
    </rPh>
    <phoneticPr fontId="1"/>
  </si>
  <si>
    <t>発行可能株式総数</t>
    <rPh sb="0" eb="2">
      <t>ハッコウ</t>
    </rPh>
    <rPh sb="2" eb="4">
      <t>カノウ</t>
    </rPh>
    <rPh sb="4" eb="8">
      <t>カブシキソウスウ</t>
    </rPh>
    <phoneticPr fontId="1"/>
  </si>
  <si>
    <t>株主数</t>
    <rPh sb="0" eb="3">
      <t>カブヌシスウ</t>
    </rPh>
    <phoneticPr fontId="1"/>
  </si>
  <si>
    <t>株式分布の状況</t>
    <rPh sb="0" eb="4">
      <t>カブシキブンプ</t>
    </rPh>
    <rPh sb="5" eb="7">
      <t>ジョウキョウ</t>
    </rPh>
    <phoneticPr fontId="1"/>
  </si>
  <si>
    <t>金融機関</t>
    <rPh sb="0" eb="4">
      <t>キンユウキカン</t>
    </rPh>
    <phoneticPr fontId="1"/>
  </si>
  <si>
    <t>％</t>
    <phoneticPr fontId="1"/>
  </si>
  <si>
    <t>一株当たり配当額</t>
    <rPh sb="0" eb="3">
      <t>ヒトカブア</t>
    </rPh>
    <rPh sb="5" eb="8">
      <t>ハイトウガク</t>
    </rPh>
    <phoneticPr fontId="1"/>
  </si>
  <si>
    <t>配当金</t>
    <rPh sb="0" eb="3">
      <t>ハイトウキン</t>
    </rPh>
    <phoneticPr fontId="1"/>
  </si>
  <si>
    <t>配当性向</t>
    <rPh sb="0" eb="4">
      <t>ハイトウセイコウ</t>
    </rPh>
    <phoneticPr fontId="1"/>
  </si>
  <si>
    <t>大株主の状況</t>
    <rPh sb="0" eb="3">
      <t>オオカブヌシ</t>
    </rPh>
    <rPh sb="4" eb="6">
      <t>ジョウキョウ</t>
    </rPh>
    <phoneticPr fontId="1"/>
  </si>
  <si>
    <t>2010年度</t>
    <rPh sb="4" eb="5">
      <t>ネン</t>
    </rPh>
    <rPh sb="5" eb="6">
      <t>ド</t>
    </rPh>
    <phoneticPr fontId="1"/>
  </si>
  <si>
    <t>2011年度</t>
    <rPh sb="4" eb="5">
      <t>ネン</t>
    </rPh>
    <rPh sb="5" eb="6">
      <t>ド</t>
    </rPh>
    <phoneticPr fontId="1"/>
  </si>
  <si>
    <t>2012年度</t>
    <rPh sb="4" eb="5">
      <t>ネン</t>
    </rPh>
    <rPh sb="5" eb="6">
      <t>ド</t>
    </rPh>
    <phoneticPr fontId="1"/>
  </si>
  <si>
    <t>2013年度</t>
    <rPh sb="4" eb="5">
      <t>ネン</t>
    </rPh>
    <rPh sb="5" eb="6">
      <t>ド</t>
    </rPh>
    <phoneticPr fontId="1"/>
  </si>
  <si>
    <t>2014年度</t>
    <rPh sb="4" eb="5">
      <t>ネン</t>
    </rPh>
    <rPh sb="5" eb="6">
      <t>ド</t>
    </rPh>
    <phoneticPr fontId="1"/>
  </si>
  <si>
    <t>2015年度</t>
    <rPh sb="4" eb="5">
      <t>ネン</t>
    </rPh>
    <rPh sb="5" eb="6">
      <t>ド</t>
    </rPh>
    <phoneticPr fontId="1"/>
  </si>
  <si>
    <t>2016年度</t>
    <rPh sb="4" eb="5">
      <t>ネン</t>
    </rPh>
    <rPh sb="5" eb="6">
      <t>ド</t>
    </rPh>
    <phoneticPr fontId="1"/>
  </si>
  <si>
    <t>2017年度</t>
    <rPh sb="4" eb="5">
      <t>ネン</t>
    </rPh>
    <rPh sb="5" eb="6">
      <t>ド</t>
    </rPh>
    <phoneticPr fontId="1"/>
  </si>
  <si>
    <t>2018年度</t>
    <rPh sb="4" eb="5">
      <t>ネン</t>
    </rPh>
    <rPh sb="5" eb="6">
      <t>ド</t>
    </rPh>
    <phoneticPr fontId="1"/>
  </si>
  <si>
    <t>2019年度</t>
    <rPh sb="4" eb="5">
      <t>ネン</t>
    </rPh>
    <rPh sb="5" eb="6">
      <t>ド</t>
    </rPh>
    <phoneticPr fontId="1"/>
  </si>
  <si>
    <t>2020年度</t>
    <rPh sb="4" eb="5">
      <t>ネン</t>
    </rPh>
    <rPh sb="5" eb="6">
      <t>ド</t>
    </rPh>
    <phoneticPr fontId="1"/>
  </si>
  <si>
    <t>2021年度</t>
    <rPh sb="4" eb="5">
      <t>ネン</t>
    </rPh>
    <rPh sb="5" eb="6">
      <t>ド</t>
    </rPh>
    <phoneticPr fontId="1"/>
  </si>
  <si>
    <t>株主名</t>
    <rPh sb="0" eb="3">
      <t>カブヌシメイ</t>
    </rPh>
    <phoneticPr fontId="1"/>
  </si>
  <si>
    <t>日本マスタートラスト信託銀行株式会社（信託口）</t>
  </si>
  <si>
    <t>上新電機社員持株会</t>
  </si>
  <si>
    <t>第一生命保険株式会社</t>
  </si>
  <si>
    <t>株式会社りそな銀行</t>
  </si>
  <si>
    <t>株式会社日本カストディ銀行（信託口）</t>
  </si>
  <si>
    <t>シャープ株式会社</t>
  </si>
  <si>
    <t>損害保険ジャパン株式会社</t>
  </si>
  <si>
    <t>ダイキン工業株式会社</t>
  </si>
  <si>
    <t>三井住友信託銀行株式会社</t>
  </si>
  <si>
    <t>三菱ＵＦＪ信託銀行株式会社</t>
  </si>
  <si>
    <t>所有株式数（株）</t>
    <rPh sb="0" eb="5">
      <t>ショユウカブシキスウ</t>
    </rPh>
    <rPh sb="6" eb="7">
      <t>カブ</t>
    </rPh>
    <phoneticPr fontId="1"/>
  </si>
  <si>
    <t>持株比率（％）</t>
    <rPh sb="0" eb="4">
      <t>モチカブヒリツ</t>
    </rPh>
    <phoneticPr fontId="1"/>
  </si>
  <si>
    <t>9978名</t>
    <rPh sb="4" eb="5">
      <t>メイ</t>
    </rPh>
    <phoneticPr fontId="1"/>
  </si>
  <si>
    <t>28000000株</t>
    <rPh sb="8" eb="9">
      <t>カブ</t>
    </rPh>
    <phoneticPr fontId="1"/>
  </si>
  <si>
    <t>99000000株</t>
    <rPh sb="8" eb="9">
      <t>カブ</t>
    </rPh>
    <phoneticPr fontId="1"/>
  </si>
  <si>
    <t>証券会社</t>
    <rPh sb="0" eb="4">
      <t>ショウケンガイシャ</t>
    </rPh>
    <phoneticPr fontId="1"/>
  </si>
  <si>
    <t>その他の法人</t>
    <rPh sb="4" eb="6">
      <t>ホウジン</t>
    </rPh>
    <phoneticPr fontId="1"/>
  </si>
  <si>
    <t>外国法人等</t>
    <rPh sb="0" eb="4">
      <t>ガイコクホウジン</t>
    </rPh>
    <rPh sb="4" eb="5">
      <t>トウ</t>
    </rPh>
    <phoneticPr fontId="1"/>
  </si>
  <si>
    <t>個人・その他</t>
    <rPh sb="0" eb="2">
      <t>コジン</t>
    </rPh>
    <rPh sb="5" eb="6">
      <t>タ</t>
    </rPh>
    <phoneticPr fontId="1"/>
  </si>
  <si>
    <t>日付</t>
  </si>
  <si>
    <t>出来高</t>
  </si>
  <si>
    <t>調整後終値*</t>
  </si>
  <si>
    <t>ROIC（投下資本利益率）（※３）</t>
    <phoneticPr fontId="1"/>
  </si>
  <si>
    <t>　</t>
    <phoneticPr fontId="1"/>
  </si>
  <si>
    <t>　　</t>
    <phoneticPr fontId="1"/>
  </si>
  <si>
    <t>財務情報　Financial</t>
    <rPh sb="0" eb="2">
      <t>ザイム</t>
    </rPh>
    <rPh sb="2" eb="4">
      <t>ジョウホウ</t>
    </rPh>
    <phoneticPr fontId="1"/>
  </si>
  <si>
    <t>損益状況　Profit/loss status</t>
    <rPh sb="0" eb="4">
      <t>ソンエキジョウキョウ</t>
    </rPh>
    <phoneticPr fontId="1"/>
  </si>
  <si>
    <t>売上高　Net sales</t>
    <rPh sb="0" eb="3">
      <t>ウリアゲダカ</t>
    </rPh>
    <phoneticPr fontId="1"/>
  </si>
  <si>
    <t>営業利益　Operating income</t>
    <rPh sb="0" eb="4">
      <t>エイギョウリエキ</t>
    </rPh>
    <phoneticPr fontId="1"/>
  </si>
  <si>
    <t>経常利益　Ordinary income</t>
    <rPh sb="0" eb="4">
      <t>ケイジョウリエキ</t>
    </rPh>
    <phoneticPr fontId="1"/>
  </si>
  <si>
    <t>親会社株主に帰属する当期純利益　Net income attributable to owners of the parent</t>
    <rPh sb="0" eb="3">
      <t>オヤガイシャ</t>
    </rPh>
    <rPh sb="3" eb="5">
      <t>カブヌシ</t>
    </rPh>
    <rPh sb="6" eb="8">
      <t>キゾク</t>
    </rPh>
    <rPh sb="10" eb="12">
      <t>トウキ</t>
    </rPh>
    <rPh sb="12" eb="15">
      <t>ジュンリエキ</t>
    </rPh>
    <phoneticPr fontId="1"/>
  </si>
  <si>
    <t>設備投資費　Capital investment amount</t>
    <rPh sb="0" eb="5">
      <t>セツビトウシヒ</t>
    </rPh>
    <phoneticPr fontId="1"/>
  </si>
  <si>
    <t>キャッシュフロー状況　Status of cash flows</t>
    <rPh sb="8" eb="10">
      <t>ジョウキョウ</t>
    </rPh>
    <phoneticPr fontId="1"/>
  </si>
  <si>
    <t>営業活動によるキャッシュフロー　Net cash from operating activities</t>
    <rPh sb="0" eb="2">
      <t>エイギョウ</t>
    </rPh>
    <rPh sb="2" eb="4">
      <t>カツドウ</t>
    </rPh>
    <phoneticPr fontId="1"/>
  </si>
  <si>
    <t>投資活動によるキャッシュフロー　Net cash from investing activities</t>
    <rPh sb="0" eb="2">
      <t>トウシ</t>
    </rPh>
    <rPh sb="2" eb="4">
      <t>カツドウ</t>
    </rPh>
    <phoneticPr fontId="1"/>
  </si>
  <si>
    <t>フリー・キャッシュフロー　Free cash flow</t>
    <phoneticPr fontId="1"/>
  </si>
  <si>
    <t>財務活動によるキャッシュフロー　Net cash from financing activities</t>
    <rPh sb="0" eb="2">
      <t>ザイム</t>
    </rPh>
    <rPh sb="2" eb="4">
      <t>カツドウ</t>
    </rPh>
    <phoneticPr fontId="1"/>
  </si>
  <si>
    <t>財政状況　Financial status</t>
    <rPh sb="0" eb="2">
      <t>ザイセイ</t>
    </rPh>
    <rPh sb="2" eb="4">
      <t>ジョウキョウ</t>
    </rPh>
    <phoneticPr fontId="1"/>
  </si>
  <si>
    <t>総資産　Total assets</t>
    <rPh sb="0" eb="3">
      <t>ソウシサン</t>
    </rPh>
    <phoneticPr fontId="1"/>
  </si>
  <si>
    <t>純資産　Net assets</t>
    <rPh sb="0" eb="3">
      <t>ジュンシサン</t>
    </rPh>
    <phoneticPr fontId="1"/>
  </si>
  <si>
    <t>有利子負債　Interest-bearing liabilities</t>
    <rPh sb="0" eb="5">
      <t>ユウリシフサイ</t>
    </rPh>
    <phoneticPr fontId="1"/>
  </si>
  <si>
    <t>ネット有利子負債　Net interest-bearing liabilities（※１）</t>
    <rPh sb="3" eb="6">
      <t>ユウリシ</t>
    </rPh>
    <rPh sb="6" eb="8">
      <t>フサイ</t>
    </rPh>
    <phoneticPr fontId="1"/>
  </si>
  <si>
    <t>自己資本比率　Equity ratio</t>
    <rPh sb="0" eb="2">
      <t>ジコ</t>
    </rPh>
    <rPh sb="2" eb="4">
      <t>シホン</t>
    </rPh>
    <rPh sb="4" eb="6">
      <t>ヒリツ</t>
    </rPh>
    <phoneticPr fontId="1"/>
  </si>
  <si>
    <t>ネットD/Eレシオ（倍）　Net D/E ratio (times)（※２）</t>
    <rPh sb="10" eb="11">
      <t>バイ</t>
    </rPh>
    <phoneticPr fontId="1"/>
  </si>
  <si>
    <t>一株当たり情報　Per share information (after reverse stock split was calculated)</t>
    <rPh sb="0" eb="3">
      <t>ヒトカブア</t>
    </rPh>
    <rPh sb="5" eb="7">
      <t>ジョウホウ</t>
    </rPh>
    <phoneticPr fontId="1"/>
  </si>
  <si>
    <t>経営指標　Business indicators</t>
    <rPh sb="0" eb="2">
      <t>ケイエイ</t>
    </rPh>
    <rPh sb="2" eb="4">
      <t>シヒョウ</t>
    </rPh>
    <phoneticPr fontId="1"/>
  </si>
  <si>
    <t>ROE（自己資本当期純利益率）(return on equity)</t>
    <phoneticPr fontId="1"/>
  </si>
  <si>
    <t>ROA（総資産経常利益率）(return on assets)</t>
    <phoneticPr fontId="1"/>
  </si>
  <si>
    <t>財務指標　Financial indicators</t>
    <rPh sb="0" eb="2">
      <t>ザイム</t>
    </rPh>
    <rPh sb="2" eb="4">
      <t>シヒョウ</t>
    </rPh>
    <phoneticPr fontId="1"/>
  </si>
  <si>
    <t>営業利益率　Operating income ratio</t>
    <rPh sb="0" eb="5">
      <t>エイギョウリエキリツ</t>
    </rPh>
    <phoneticPr fontId="1"/>
  </si>
  <si>
    <t>経常利益率　Ordinary income ratio</t>
    <rPh sb="0" eb="5">
      <t>ケイジョウリエキリツ</t>
    </rPh>
    <phoneticPr fontId="1"/>
  </si>
  <si>
    <t>親会社株主に帰属する当期純利益率　Net income ratio attributable to owners of the parent</t>
    <rPh sb="15" eb="16">
      <t>リツ</t>
    </rPh>
    <phoneticPr fontId="1"/>
  </si>
  <si>
    <t>配当性向　Payout ratio</t>
    <rPh sb="0" eb="4">
      <t>ハイトウセイコウ</t>
    </rPh>
    <phoneticPr fontId="1"/>
  </si>
  <si>
    <t>一株当たり当期純利益(EPS)（円）  Earnings per share (EPS) (yen)</t>
    <rPh sb="0" eb="3">
      <t>ヒトカブア</t>
    </rPh>
    <rPh sb="5" eb="10">
      <t>トウキジュンリエキ</t>
    </rPh>
    <rPh sb="16" eb="17">
      <t>エン</t>
    </rPh>
    <phoneticPr fontId="1"/>
  </si>
  <si>
    <t>一株当たり配当金（円）　Dividend per share (yen)</t>
    <rPh sb="0" eb="3">
      <t>ヒトカブア</t>
    </rPh>
    <rPh sb="5" eb="8">
      <t>ハイトウキン</t>
    </rPh>
    <rPh sb="9" eb="10">
      <t>エン</t>
    </rPh>
    <phoneticPr fontId="1"/>
  </si>
  <si>
    <t>非財務情報　Nonfinancial</t>
    <rPh sb="0" eb="3">
      <t>ヒザイム</t>
    </rPh>
    <rPh sb="3" eb="5">
      <t>ジョウホウ</t>
    </rPh>
    <phoneticPr fontId="1"/>
  </si>
  <si>
    <t>CO2排出量（スコープ2）　GHG emissions (scope 2) (t-CO2）</t>
    <rPh sb="3" eb="5">
      <t>ハイシュツ</t>
    </rPh>
    <rPh sb="5" eb="6">
      <t>リョウ</t>
    </rPh>
    <phoneticPr fontId="1"/>
  </si>
  <si>
    <t>プラスチック製レジ袋の推移（レジ袋のプラスチック含有量）
Changes in plastic shopping bags (volume of plastic used in shopping bags)（t）</t>
    <rPh sb="6" eb="7">
      <t>セイ</t>
    </rPh>
    <rPh sb="9" eb="10">
      <t>ブクロ</t>
    </rPh>
    <rPh sb="11" eb="13">
      <t>スイイ</t>
    </rPh>
    <rPh sb="16" eb="17">
      <t>ブクロ</t>
    </rPh>
    <rPh sb="24" eb="27">
      <t>ガンユウリョウ</t>
    </rPh>
    <phoneticPr fontId="1"/>
  </si>
  <si>
    <t>新卒採用数（人）　Number of new graduate employees (people)</t>
    <phoneticPr fontId="1"/>
  </si>
  <si>
    <t>エルダー従業員数（65歳以上、臨時従業員を含む）（人）
Number of employees 65 years old or older (including part-time)　(people)</t>
    <phoneticPr fontId="1"/>
  </si>
  <si>
    <t>環境　Environment</t>
    <rPh sb="0" eb="2">
      <t>カンキョウ</t>
    </rPh>
    <phoneticPr fontId="1"/>
  </si>
  <si>
    <t>社会　Social</t>
    <rPh sb="0" eb="2">
      <t>シャカイ</t>
    </rPh>
    <phoneticPr fontId="1"/>
  </si>
  <si>
    <t>ガバナンス　Governance</t>
    <phoneticPr fontId="1"/>
  </si>
  <si>
    <t>※１ ネット有利子負債：有利子負債ー現預金　／Net interest-bearing liabilities: interest-bearing liabilities – deposits</t>
    <rPh sb="6" eb="11">
      <t>ユウリシフサイ</t>
    </rPh>
    <phoneticPr fontId="1"/>
  </si>
  <si>
    <t>※２ ネットD/Eレシオ：（有利子負債ー現預金）÷（自己資本）　／Net D/E ratio: (interest-bearing liabilities − deposits) ÷ (equity capital)</t>
    <phoneticPr fontId="1"/>
  </si>
  <si>
    <t>※３ ROIC（投下資本利益率）：営業利益×0.65（税率0.35と仮定）÷（期末純資産＋期末有利子負債）　／ROIC = Operating income × 0.65 (assuming a tax rate of 0.35) ÷ (end-of-period net assets + end-of-period interest-bearing liabilities)</t>
    <rPh sb="39" eb="44">
      <t>キマツジュンシサン</t>
    </rPh>
    <rPh sb="45" eb="47">
      <t>キマツ</t>
    </rPh>
    <phoneticPr fontId="1"/>
  </si>
  <si>
    <t>売場面積　Sales area (m2)</t>
    <phoneticPr fontId="1"/>
  </si>
  <si>
    <t>従業員数（臨時従業員を含む）（人）
Number of employees (including part-time employees) (people)</t>
    <phoneticPr fontId="1"/>
  </si>
  <si>
    <t>2011年度
FY 2011</t>
    <phoneticPr fontId="1"/>
  </si>
  <si>
    <t>2012年度
FY 2012</t>
    <rPh sb="4" eb="5">
      <t>ネン</t>
    </rPh>
    <rPh sb="5" eb="6">
      <t>ド</t>
    </rPh>
    <phoneticPr fontId="1"/>
  </si>
  <si>
    <t>2013年度
FY 2013</t>
    <rPh sb="4" eb="5">
      <t>ネン</t>
    </rPh>
    <rPh sb="5" eb="6">
      <t>ド</t>
    </rPh>
    <phoneticPr fontId="1"/>
  </si>
  <si>
    <t>2014年度
FY 2014</t>
    <rPh sb="4" eb="5">
      <t>ネン</t>
    </rPh>
    <rPh sb="5" eb="6">
      <t>ド</t>
    </rPh>
    <phoneticPr fontId="1"/>
  </si>
  <si>
    <t>2015年度
FY 2015</t>
    <rPh sb="4" eb="5">
      <t>ネン</t>
    </rPh>
    <rPh sb="5" eb="6">
      <t>ド</t>
    </rPh>
    <phoneticPr fontId="1"/>
  </si>
  <si>
    <t>2016年度
FY 2016</t>
    <rPh sb="4" eb="5">
      <t>ネン</t>
    </rPh>
    <rPh sb="5" eb="6">
      <t>ド</t>
    </rPh>
    <phoneticPr fontId="1"/>
  </si>
  <si>
    <t>2017年度
FY 2017</t>
    <rPh sb="4" eb="5">
      <t>ネン</t>
    </rPh>
    <rPh sb="5" eb="6">
      <t>ド</t>
    </rPh>
    <phoneticPr fontId="1"/>
  </si>
  <si>
    <t>2018年度
FY 2018</t>
    <rPh sb="4" eb="5">
      <t>ネン</t>
    </rPh>
    <rPh sb="5" eb="6">
      <t>ド</t>
    </rPh>
    <phoneticPr fontId="1"/>
  </si>
  <si>
    <t>2019年度
FY 2019</t>
    <rPh sb="4" eb="5">
      <t>ネン</t>
    </rPh>
    <rPh sb="5" eb="6">
      <t>ド</t>
    </rPh>
    <phoneticPr fontId="1"/>
  </si>
  <si>
    <t>2020年度
FY 2020</t>
    <rPh sb="4" eb="5">
      <t>ネン</t>
    </rPh>
    <rPh sb="5" eb="6">
      <t>ド</t>
    </rPh>
    <phoneticPr fontId="1"/>
  </si>
  <si>
    <t>2021年度
FY 2021</t>
    <rPh sb="4" eb="5">
      <t>ネン</t>
    </rPh>
    <rPh sb="5" eb="6">
      <t>ド</t>
    </rPh>
    <phoneticPr fontId="1"/>
  </si>
  <si>
    <t>2022年度
FY 2022</t>
    <rPh sb="4" eb="5">
      <t>ネン</t>
    </rPh>
    <rPh sb="5" eb="6">
      <t>ド</t>
    </rPh>
    <phoneticPr fontId="1"/>
  </si>
  <si>
    <t>単位:百万円　Millions of yen (consolidated)</t>
    <rPh sb="0" eb="2">
      <t>タンイ</t>
    </rPh>
    <rPh sb="3" eb="6">
      <t>ヒャクマンエン</t>
    </rPh>
    <phoneticPr fontId="1"/>
  </si>
  <si>
    <t>主要財務・非財務データ　Major Financial/Nonfinancial Data</t>
    <rPh sb="0" eb="2">
      <t>シュヨウ</t>
    </rPh>
    <rPh sb="2" eb="4">
      <t>ザイム</t>
    </rPh>
    <rPh sb="5" eb="8">
      <t>ヒザイム</t>
    </rPh>
    <phoneticPr fontId="1"/>
  </si>
  <si>
    <t>2023年度
FY 2023</t>
    <rPh sb="4" eb="5">
      <t>ネン</t>
    </rPh>
    <rPh sb="5" eb="6">
      <t>ド</t>
    </rPh>
    <phoneticPr fontId="1"/>
  </si>
  <si>
    <t>　</t>
    <phoneticPr fontId="1"/>
  </si>
  <si>
    <t>2024年度
FY 2024</t>
    <rPh sb="4" eb="5">
      <t>ネン</t>
    </rPh>
    <rPh sb="5" eb="6">
      <t>ド</t>
    </rPh>
    <phoneticPr fontId="1"/>
  </si>
  <si>
    <t>※４ 事象の有無にかかわらず通報の全件数（2024年度以降）</t>
    <phoneticPr fontId="1"/>
  </si>
  <si>
    <t>内部通報件数（件） Whistleblower cases (number of cases)（※４）</t>
    <rPh sb="0" eb="2">
      <t>ナイブ</t>
    </rPh>
    <rPh sb="2" eb="4">
      <t>ツウホウ</t>
    </rPh>
    <rPh sb="4" eb="6">
      <t>ケンスウ</t>
    </rPh>
    <rPh sb="7" eb="8">
      <t>ケン</t>
    </rPh>
    <phoneticPr fontId="1"/>
  </si>
  <si>
    <t>障がい者雇用率　Percentage of employees with disabilities</t>
    <phoneticPr fontId="1"/>
  </si>
  <si>
    <t>正社員離職率　Turnover rate of permanent employees</t>
    <phoneticPr fontId="1"/>
  </si>
  <si>
    <t>従業員持株会加入率（上新電機単体）
Percentage of employees participating in employee stock ownership plan (Joshin Denki only)</t>
    <phoneticPr fontId="1"/>
  </si>
  <si>
    <t>法令違反件数（件数）
Cases of violations of law and regulations, monetary amount  (number of cases)</t>
    <rPh sb="0" eb="2">
      <t>ホウレイ</t>
    </rPh>
    <rPh sb="2" eb="4">
      <t>イハン</t>
    </rPh>
    <rPh sb="4" eb="6">
      <t>ケンスウ</t>
    </rPh>
    <rPh sb="7" eb="9">
      <t>ケンスウ</t>
    </rPh>
    <phoneticPr fontId="1"/>
  </si>
  <si>
    <t>2025年度
FY 2025</t>
    <rPh sb="4" eb="5">
      <t>ネン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</si>
</sst>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333333"/>
      <name val="Arial"/>
      <family val="2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sz val="1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1"/>
      <color theme="9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EE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10" fontId="0" fillId="2" borderId="0" xfId="0" applyNumberFormat="1" applyFill="1">
      <alignment vertical="center"/>
    </xf>
    <xf numFmtId="176" fontId="0" fillId="2" borderId="0" xfId="1" applyNumberFormat="1" applyFont="1" applyFill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3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0" fontId="3" fillId="0" borderId="1" xfId="0" applyFont="1" applyBorder="1">
      <alignment vertical="center"/>
    </xf>
    <xf numFmtId="176" fontId="0" fillId="0" borderId="1" xfId="0" applyNumberFormat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1" fontId="4" fillId="4" borderId="2" xfId="0" applyNumberFormat="1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right" vertical="center" wrapText="1"/>
    </xf>
    <xf numFmtId="31" fontId="4" fillId="5" borderId="2" xfId="0" applyNumberFormat="1" applyFont="1" applyFill="1" applyBorder="1" applyAlignment="1">
      <alignment horizontal="left" vertical="center" wrapText="1"/>
    </xf>
    <xf numFmtId="3" fontId="4" fillId="5" borderId="2" xfId="0" applyNumberFormat="1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38" fontId="5" fillId="0" borderId="6" xfId="2" applyFont="1" applyFill="1" applyBorder="1">
      <alignment vertical="center"/>
    </xf>
    <xf numFmtId="0" fontId="5" fillId="0" borderId="7" xfId="0" applyFont="1" applyBorder="1">
      <alignment vertical="center"/>
    </xf>
    <xf numFmtId="38" fontId="5" fillId="0" borderId="1" xfId="2" applyFont="1" applyFill="1" applyBorder="1">
      <alignment vertical="center"/>
    </xf>
    <xf numFmtId="0" fontId="5" fillId="0" borderId="8" xfId="0" applyFont="1" applyBorder="1">
      <alignment vertical="center"/>
    </xf>
    <xf numFmtId="38" fontId="9" fillId="0" borderId="6" xfId="2" applyFont="1" applyFill="1" applyBorder="1">
      <alignment vertical="center"/>
    </xf>
    <xf numFmtId="38" fontId="9" fillId="0" borderId="1" xfId="2" applyFont="1" applyFill="1" applyBorder="1">
      <alignment vertical="center"/>
    </xf>
    <xf numFmtId="176" fontId="5" fillId="0" borderId="1" xfId="1" applyNumberFormat="1" applyFont="1" applyFill="1" applyBorder="1">
      <alignment vertical="center"/>
    </xf>
    <xf numFmtId="40" fontId="5" fillId="0" borderId="1" xfId="2" applyNumberFormat="1" applyFont="1" applyFill="1" applyBorder="1">
      <alignment vertical="center"/>
    </xf>
    <xf numFmtId="3" fontId="5" fillId="0" borderId="0" xfId="0" applyNumberFormat="1" applyFont="1">
      <alignment vertical="center"/>
    </xf>
    <xf numFmtId="176" fontId="5" fillId="0" borderId="0" xfId="1" applyNumberFormat="1" applyFont="1" applyFill="1" applyBorder="1">
      <alignment vertical="center"/>
    </xf>
    <xf numFmtId="0" fontId="5" fillId="0" borderId="6" xfId="0" applyFont="1" applyBorder="1" applyAlignment="1">
      <alignment horizontal="right" vertical="center"/>
    </xf>
    <xf numFmtId="176" fontId="5" fillId="0" borderId="5" xfId="1" applyNumberFormat="1" applyFont="1" applyBorder="1">
      <alignment vertical="center"/>
    </xf>
    <xf numFmtId="176" fontId="5" fillId="0" borderId="6" xfId="1" applyNumberFormat="1" applyFont="1" applyFill="1" applyBorder="1">
      <alignment vertical="center"/>
    </xf>
    <xf numFmtId="176" fontId="5" fillId="0" borderId="0" xfId="1" applyNumberFormat="1" applyFont="1">
      <alignment vertical="center"/>
    </xf>
    <xf numFmtId="176" fontId="5" fillId="0" borderId="7" xfId="1" applyNumberFormat="1" applyFont="1" applyBorder="1">
      <alignment vertical="center"/>
    </xf>
    <xf numFmtId="176" fontId="5" fillId="0" borderId="7" xfId="1" applyNumberFormat="1" applyFont="1" applyFill="1" applyBorder="1">
      <alignment vertical="center"/>
    </xf>
    <xf numFmtId="176" fontId="8" fillId="0" borderId="3" xfId="1" applyNumberFormat="1" applyFont="1" applyBorder="1">
      <alignment vertical="center"/>
    </xf>
    <xf numFmtId="0" fontId="6" fillId="6" borderId="3" xfId="0" applyFont="1" applyFill="1" applyBorder="1">
      <alignment vertical="center"/>
    </xf>
    <xf numFmtId="0" fontId="6" fillId="6" borderId="4" xfId="0" applyFont="1" applyFill="1" applyBorder="1">
      <alignment vertical="center"/>
    </xf>
    <xf numFmtId="0" fontId="5" fillId="0" borderId="9" xfId="0" applyFont="1" applyBorder="1">
      <alignment vertical="center"/>
    </xf>
    <xf numFmtId="3" fontId="5" fillId="0" borderId="6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7" borderId="10" xfId="0" applyFont="1" applyFill="1" applyBorder="1">
      <alignment vertical="center"/>
    </xf>
    <xf numFmtId="3" fontId="5" fillId="0" borderId="1" xfId="0" applyNumberFormat="1" applyFont="1" applyBorder="1">
      <alignment vertical="center"/>
    </xf>
    <xf numFmtId="0" fontId="5" fillId="0" borderId="10" xfId="0" applyFont="1" applyBorder="1">
      <alignment vertical="center"/>
    </xf>
    <xf numFmtId="38" fontId="5" fillId="0" borderId="11" xfId="2" applyFont="1" applyFill="1" applyBorder="1">
      <alignment vertical="center"/>
    </xf>
    <xf numFmtId="38" fontId="5" fillId="0" borderId="12" xfId="2" applyFont="1" applyFill="1" applyBorder="1">
      <alignment vertical="center"/>
    </xf>
    <xf numFmtId="0" fontId="5" fillId="0" borderId="0" xfId="0" applyFont="1" applyBorder="1">
      <alignment vertical="center"/>
    </xf>
    <xf numFmtId="38" fontId="9" fillId="0" borderId="11" xfId="2" applyFont="1" applyFill="1" applyBorder="1">
      <alignment vertical="center"/>
    </xf>
    <xf numFmtId="38" fontId="9" fillId="0" borderId="12" xfId="2" applyFont="1" applyFill="1" applyBorder="1">
      <alignment vertical="center"/>
    </xf>
    <xf numFmtId="176" fontId="5" fillId="0" borderId="12" xfId="1" applyNumberFormat="1" applyFont="1" applyFill="1" applyBorder="1">
      <alignment vertical="center"/>
    </xf>
    <xf numFmtId="2" fontId="5" fillId="0" borderId="12" xfId="0" applyNumberFormat="1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176" fontId="5" fillId="0" borderId="11" xfId="1" applyNumberFormat="1" applyFont="1" applyFill="1" applyBorder="1">
      <alignment vertical="center"/>
    </xf>
    <xf numFmtId="176" fontId="5" fillId="0" borderId="12" xfId="0" applyNumberFormat="1" applyFont="1" applyBorder="1">
      <alignment vertical="center"/>
    </xf>
    <xf numFmtId="3" fontId="5" fillId="0" borderId="11" xfId="0" applyNumberFormat="1" applyFont="1" applyBorder="1">
      <alignment vertical="center"/>
    </xf>
    <xf numFmtId="0" fontId="5" fillId="0" borderId="12" xfId="0" applyFont="1" applyBorder="1">
      <alignment vertical="center"/>
    </xf>
    <xf numFmtId="3" fontId="5" fillId="0" borderId="12" xfId="0" applyNumberFormat="1" applyFont="1" applyBorder="1">
      <alignment vertical="center"/>
    </xf>
    <xf numFmtId="0" fontId="10" fillId="0" borderId="7" xfId="0" applyFont="1" applyBorder="1">
      <alignment vertical="center"/>
    </xf>
    <xf numFmtId="0" fontId="6" fillId="8" borderId="0" xfId="0" applyFont="1" applyFill="1" applyBorder="1">
      <alignment vertical="center"/>
    </xf>
    <xf numFmtId="0" fontId="7" fillId="8" borderId="0" xfId="0" applyFont="1" applyFill="1" applyBorder="1">
      <alignment vertical="center"/>
    </xf>
    <xf numFmtId="2" fontId="5" fillId="0" borderId="1" xfId="0" applyNumberFormat="1" applyFont="1" applyFill="1" applyBorder="1">
      <alignment vertical="center"/>
    </xf>
    <xf numFmtId="176" fontId="5" fillId="0" borderId="1" xfId="0" applyNumberFormat="1" applyFont="1" applyBorder="1">
      <alignment vertical="center"/>
    </xf>
    <xf numFmtId="0" fontId="6" fillId="6" borderId="6" xfId="0" applyFont="1" applyFill="1" applyBorder="1">
      <alignment vertical="center"/>
    </xf>
    <xf numFmtId="176" fontId="11" fillId="0" borderId="3" xfId="1" applyNumberFormat="1" applyFont="1" applyBorder="1">
      <alignment vertical="center"/>
    </xf>
    <xf numFmtId="0" fontId="5" fillId="0" borderId="14" xfId="0" applyFont="1" applyBorder="1">
      <alignment vertical="center"/>
    </xf>
    <xf numFmtId="0" fontId="7" fillId="8" borderId="14" xfId="0" applyFont="1" applyFill="1" applyBorder="1">
      <alignment vertical="center"/>
    </xf>
    <xf numFmtId="38" fontId="5" fillId="7" borderId="1" xfId="2" applyFont="1" applyFill="1" applyBorder="1">
      <alignment vertical="center"/>
    </xf>
    <xf numFmtId="0" fontId="5" fillId="7" borderId="10" xfId="0" applyFont="1" applyFill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38" fontId="5" fillId="0" borderId="13" xfId="2" applyFont="1" applyBorder="1">
      <alignment vertical="center"/>
    </xf>
    <xf numFmtId="3" fontId="5" fillId="0" borderId="1" xfId="0" applyNumberFormat="1" applyFont="1" applyBorder="1" applyAlignment="1">
      <alignment horizontal="right" vertical="center"/>
    </xf>
    <xf numFmtId="2" fontId="5" fillId="0" borderId="6" xfId="0" applyNumberFormat="1" applyFont="1" applyBorder="1" applyAlignment="1">
      <alignment horizontal="right" vertical="center"/>
    </xf>
    <xf numFmtId="3" fontId="5" fillId="0" borderId="6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5" fillId="0" borderId="9" xfId="0" applyFont="1" applyFill="1" applyBorder="1">
      <alignment vertical="center"/>
    </xf>
    <xf numFmtId="3" fontId="5" fillId="0" borderId="1" xfId="0" applyNumberFormat="1" applyFont="1" applyFill="1" applyBorder="1">
      <alignment vertical="center"/>
    </xf>
    <xf numFmtId="38" fontId="5" fillId="0" borderId="13" xfId="2" applyFont="1" applyFill="1" applyBorder="1">
      <alignment vertical="center"/>
    </xf>
    <xf numFmtId="2" fontId="5" fillId="0" borderId="6" xfId="0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>
      <alignment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center"/>
    </xf>
    <xf numFmtId="176" fontId="5" fillId="0" borderId="1" xfId="1" applyNumberFormat="1" applyFont="1" applyBorder="1">
      <alignment vertical="center"/>
    </xf>
    <xf numFmtId="176" fontId="5" fillId="0" borderId="12" xfId="1" applyNumberFormat="1" applyFont="1" applyBorder="1">
      <alignment vertical="center"/>
    </xf>
    <xf numFmtId="10" fontId="5" fillId="0" borderId="1" xfId="1" applyNumberFormat="1" applyFont="1" applyBorder="1">
      <alignment vertical="center"/>
    </xf>
    <xf numFmtId="10" fontId="5" fillId="0" borderId="1" xfId="1" applyNumberFormat="1" applyFont="1" applyFill="1" applyBorder="1">
      <alignment vertical="center"/>
    </xf>
    <xf numFmtId="10" fontId="5" fillId="0" borderId="12" xfId="1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5</xdr:row>
      <xdr:rowOff>189593</xdr:rowOff>
    </xdr:from>
    <xdr:to>
      <xdr:col>9</xdr:col>
      <xdr:colOff>241842</xdr:colOff>
      <xdr:row>13</xdr:row>
      <xdr:rowOff>218428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8E7EDD6-AA2A-43BB-B7D2-CA58D064F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2343" y="1323522"/>
          <a:ext cx="3893999" cy="18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669E-15B9-4859-AE05-D435EF23BBDA}">
  <dimension ref="B3:S47"/>
  <sheetViews>
    <sheetView zoomScale="55" zoomScaleNormal="55" workbookViewId="0">
      <selection activeCell="E22" sqref="E22"/>
    </sheetView>
  </sheetViews>
  <sheetFormatPr defaultColWidth="8.83203125" defaultRowHeight="18" x14ac:dyDescent="0.55000000000000004"/>
  <cols>
    <col min="2" max="2" width="3.6640625" customWidth="1"/>
    <col min="3" max="3" width="32.1640625" customWidth="1"/>
    <col min="4" max="4" width="9.83203125" customWidth="1"/>
    <col min="5" max="5" width="10.1640625" customWidth="1"/>
    <col min="8" max="8" width="16.5" customWidth="1"/>
    <col min="9" max="18" width="12.1640625" customWidth="1"/>
    <col min="19" max="19" width="10.1640625" customWidth="1"/>
  </cols>
  <sheetData>
    <row r="3" spans="2:19" x14ac:dyDescent="0.55000000000000004">
      <c r="H3" s="9"/>
      <c r="I3" s="9" t="s">
        <v>52</v>
      </c>
      <c r="J3" s="9" t="s">
        <v>53</v>
      </c>
      <c r="K3" s="9" t="s">
        <v>54</v>
      </c>
      <c r="L3" s="9" t="s">
        <v>55</v>
      </c>
      <c r="M3" s="9" t="s">
        <v>56</v>
      </c>
      <c r="N3" s="9" t="s">
        <v>57</v>
      </c>
      <c r="O3" s="9" t="s">
        <v>58</v>
      </c>
      <c r="P3" s="9" t="s">
        <v>59</v>
      </c>
      <c r="Q3" s="9" t="s">
        <v>60</v>
      </c>
      <c r="R3" s="9" t="s">
        <v>61</v>
      </c>
      <c r="S3" s="9" t="s">
        <v>62</v>
      </c>
    </row>
    <row r="4" spans="2:19" x14ac:dyDescent="0.55000000000000004">
      <c r="B4" s="1" t="s">
        <v>0</v>
      </c>
      <c r="D4" t="s">
        <v>42</v>
      </c>
      <c r="E4" s="5" t="s">
        <v>43</v>
      </c>
      <c r="H4" s="9" t="s">
        <v>51</v>
      </c>
      <c r="I4" s="10">
        <v>44388</v>
      </c>
      <c r="J4" s="10">
        <v>56056</v>
      </c>
      <c r="K4" s="10">
        <v>54487</v>
      </c>
      <c r="L4" s="10">
        <v>53872</v>
      </c>
      <c r="M4" s="10">
        <v>56002</v>
      </c>
      <c r="N4" s="10">
        <v>51423</v>
      </c>
      <c r="O4" s="10">
        <v>44877</v>
      </c>
      <c r="P4" s="10">
        <v>52717</v>
      </c>
      <c r="Q4" s="10">
        <v>47144</v>
      </c>
      <c r="R4" s="10">
        <v>35119</v>
      </c>
      <c r="S4" s="9"/>
    </row>
    <row r="5" spans="2:19" x14ac:dyDescent="0.55000000000000004">
      <c r="C5" t="s">
        <v>1</v>
      </c>
      <c r="D5" s="2">
        <v>449121</v>
      </c>
      <c r="E5" s="5">
        <v>409508</v>
      </c>
      <c r="H5" s="9" t="s">
        <v>50</v>
      </c>
      <c r="I5" s="9">
        <v>4710</v>
      </c>
      <c r="J5" s="9">
        <v>4617</v>
      </c>
      <c r="K5" s="9">
        <v>6293</v>
      </c>
      <c r="L5" s="9">
        <v>4263</v>
      </c>
      <c r="M5" s="9">
        <v>3586</v>
      </c>
      <c r="N5" s="9">
        <v>3673</v>
      </c>
      <c r="O5" s="9">
        <v>4531</v>
      </c>
      <c r="P5" s="9">
        <v>4539</v>
      </c>
      <c r="Q5" s="9">
        <v>3483</v>
      </c>
      <c r="R5" s="9">
        <v>8768</v>
      </c>
      <c r="S5" s="9"/>
    </row>
    <row r="6" spans="2:19" x14ac:dyDescent="0.55000000000000004">
      <c r="C6" t="s">
        <v>2</v>
      </c>
      <c r="D6" s="2">
        <v>16550</v>
      </c>
      <c r="E6" s="5">
        <v>8884</v>
      </c>
      <c r="H6" s="11" t="s">
        <v>41</v>
      </c>
      <c r="I6" s="12">
        <f t="shared" ref="I6:Q6" si="0">I4-I5</f>
        <v>39678</v>
      </c>
      <c r="J6" s="12">
        <f t="shared" si="0"/>
        <v>51439</v>
      </c>
      <c r="K6" s="12">
        <f t="shared" si="0"/>
        <v>48194</v>
      </c>
      <c r="L6" s="12">
        <f t="shared" si="0"/>
        <v>49609</v>
      </c>
      <c r="M6" s="12">
        <f t="shared" si="0"/>
        <v>52416</v>
      </c>
      <c r="N6" s="12">
        <f t="shared" si="0"/>
        <v>47750</v>
      </c>
      <c r="O6" s="12">
        <f t="shared" si="0"/>
        <v>40346</v>
      </c>
      <c r="P6" s="12">
        <f t="shared" si="0"/>
        <v>48178</v>
      </c>
      <c r="Q6" s="12">
        <f t="shared" si="0"/>
        <v>43661</v>
      </c>
      <c r="R6" s="12">
        <f>R4-R5</f>
        <v>26351</v>
      </c>
      <c r="S6" s="11">
        <v>37656</v>
      </c>
    </row>
    <row r="7" spans="2:19" x14ac:dyDescent="0.55000000000000004">
      <c r="C7" t="s">
        <v>3</v>
      </c>
      <c r="D7" s="2">
        <v>16555</v>
      </c>
      <c r="E7" s="5">
        <v>9701</v>
      </c>
    </row>
    <row r="8" spans="2:19" x14ac:dyDescent="0.55000000000000004">
      <c r="C8" t="s">
        <v>4</v>
      </c>
      <c r="D8" s="2">
        <v>8873</v>
      </c>
      <c r="E8" s="5">
        <v>6391</v>
      </c>
    </row>
    <row r="9" spans="2:19" x14ac:dyDescent="0.55000000000000004">
      <c r="C9" t="s">
        <v>5</v>
      </c>
      <c r="D9" s="2">
        <v>8488</v>
      </c>
      <c r="E9" s="5">
        <v>9389</v>
      </c>
    </row>
    <row r="10" spans="2:19" x14ac:dyDescent="0.55000000000000004">
      <c r="B10" s="1" t="s">
        <v>6</v>
      </c>
      <c r="D10" s="2"/>
      <c r="E10" s="5"/>
    </row>
    <row r="11" spans="2:19" x14ac:dyDescent="0.55000000000000004">
      <c r="C11" t="s">
        <v>7</v>
      </c>
      <c r="D11" s="2">
        <v>25836</v>
      </c>
      <c r="E11" s="5">
        <v>1442</v>
      </c>
    </row>
    <row r="12" spans="2:19" x14ac:dyDescent="0.55000000000000004">
      <c r="C12" t="s">
        <v>8</v>
      </c>
      <c r="D12" t="s">
        <v>44</v>
      </c>
      <c r="E12" s="5">
        <v>-9573</v>
      </c>
    </row>
    <row r="13" spans="2:19" x14ac:dyDescent="0.55000000000000004">
      <c r="C13" t="s">
        <v>9</v>
      </c>
      <c r="D13" s="2">
        <v>19718</v>
      </c>
      <c r="E13" s="5">
        <v>-8131</v>
      </c>
    </row>
    <row r="14" spans="2:19" x14ac:dyDescent="0.55000000000000004">
      <c r="C14" t="s">
        <v>10</v>
      </c>
      <c r="D14" t="s">
        <v>45</v>
      </c>
      <c r="E14" s="5">
        <v>-1873</v>
      </c>
    </row>
    <row r="15" spans="2:19" x14ac:dyDescent="0.55000000000000004">
      <c r="B15" s="1" t="s">
        <v>11</v>
      </c>
      <c r="E15" s="5"/>
    </row>
    <row r="16" spans="2:19" x14ac:dyDescent="0.55000000000000004">
      <c r="C16" t="s">
        <v>12</v>
      </c>
      <c r="D16" s="2">
        <v>210321</v>
      </c>
      <c r="E16" s="5">
        <v>217417</v>
      </c>
    </row>
    <row r="17" spans="2:5" x14ac:dyDescent="0.55000000000000004">
      <c r="C17" t="s">
        <v>13</v>
      </c>
      <c r="D17" s="2">
        <v>99303</v>
      </c>
      <c r="E17" s="5">
        <v>98641</v>
      </c>
    </row>
    <row r="18" spans="2:5" x14ac:dyDescent="0.55000000000000004">
      <c r="C18" t="s">
        <v>14</v>
      </c>
      <c r="D18" s="2">
        <v>35119</v>
      </c>
      <c r="E18" s="5">
        <v>40017</v>
      </c>
    </row>
    <row r="19" spans="2:5" x14ac:dyDescent="0.55000000000000004">
      <c r="C19" t="s">
        <v>15</v>
      </c>
      <c r="D19" s="3">
        <v>0.47199999999999998</v>
      </c>
      <c r="E19" s="5">
        <v>45.4</v>
      </c>
    </row>
    <row r="20" spans="2:5" x14ac:dyDescent="0.55000000000000004">
      <c r="C20" t="s">
        <v>16</v>
      </c>
      <c r="D20">
        <v>0.27</v>
      </c>
      <c r="E20" s="5">
        <v>0.38</v>
      </c>
    </row>
    <row r="21" spans="2:5" x14ac:dyDescent="0.55000000000000004">
      <c r="C21" t="s">
        <v>50</v>
      </c>
      <c r="E21" s="5"/>
    </row>
    <row r="22" spans="2:5" x14ac:dyDescent="0.55000000000000004">
      <c r="C22" t="s">
        <v>41</v>
      </c>
      <c r="D22" s="2">
        <v>26351</v>
      </c>
      <c r="E22" s="5">
        <v>37656</v>
      </c>
    </row>
    <row r="23" spans="2:5" x14ac:dyDescent="0.55000000000000004">
      <c r="B23" s="1" t="s">
        <v>17</v>
      </c>
      <c r="E23" s="5"/>
    </row>
    <row r="24" spans="2:5" x14ac:dyDescent="0.55000000000000004">
      <c r="C24" t="s">
        <v>18</v>
      </c>
      <c r="D24" t="s">
        <v>46</v>
      </c>
      <c r="E24" s="5" t="s">
        <v>48</v>
      </c>
    </row>
    <row r="25" spans="2:5" x14ac:dyDescent="0.55000000000000004">
      <c r="C25" t="s">
        <v>19</v>
      </c>
      <c r="D25" t="s">
        <v>47</v>
      </c>
      <c r="E25" s="5" t="s">
        <v>49</v>
      </c>
    </row>
    <row r="26" spans="2:5" x14ac:dyDescent="0.55000000000000004">
      <c r="B26" s="1" t="s">
        <v>20</v>
      </c>
      <c r="E26" s="5"/>
    </row>
    <row r="27" spans="2:5" x14ac:dyDescent="0.55000000000000004">
      <c r="C27" t="s">
        <v>21</v>
      </c>
      <c r="D27" s="4">
        <v>9.4E-2</v>
      </c>
      <c r="E27" s="6">
        <v>6.6000000000000003E-2</v>
      </c>
    </row>
    <row r="28" spans="2:5" x14ac:dyDescent="0.55000000000000004">
      <c r="C28" t="s">
        <v>22</v>
      </c>
      <c r="D28" s="4">
        <v>8.1000000000000003E-2</v>
      </c>
      <c r="E28" s="6">
        <v>4.3999999999999997E-2</v>
      </c>
    </row>
    <row r="29" spans="2:5" x14ac:dyDescent="0.55000000000000004">
      <c r="C29" t="s">
        <v>23</v>
      </c>
      <c r="D29" s="4">
        <v>0.08</v>
      </c>
      <c r="E29" s="7">
        <v>4.2000000000000003E-2</v>
      </c>
    </row>
    <row r="30" spans="2:5" x14ac:dyDescent="0.55000000000000004">
      <c r="B30" s="1" t="s">
        <v>24</v>
      </c>
      <c r="D30" s="4"/>
      <c r="E30" s="5"/>
    </row>
    <row r="31" spans="2:5" x14ac:dyDescent="0.55000000000000004">
      <c r="C31" t="s">
        <v>25</v>
      </c>
      <c r="D31" s="4">
        <v>3.6999999999999998E-2</v>
      </c>
      <c r="E31" s="8">
        <f>E6/E5</f>
        <v>2.1694325873975601E-2</v>
      </c>
    </row>
    <row r="32" spans="2:5" x14ac:dyDescent="0.55000000000000004">
      <c r="C32" t="s">
        <v>26</v>
      </c>
      <c r="D32" s="4">
        <v>3.6999999999999998E-2</v>
      </c>
      <c r="E32" s="8">
        <f>E7/E5</f>
        <v>2.3689402893227973E-2</v>
      </c>
    </row>
    <row r="33" spans="2:5" x14ac:dyDescent="0.55000000000000004">
      <c r="C33" t="s">
        <v>27</v>
      </c>
      <c r="D33" s="4">
        <v>0.02</v>
      </c>
      <c r="E33" s="8">
        <f>E8/E5</f>
        <v>1.5606532717309551E-2</v>
      </c>
    </row>
    <row r="34" spans="2:5" x14ac:dyDescent="0.55000000000000004">
      <c r="C34" t="s">
        <v>28</v>
      </c>
      <c r="D34" s="4">
        <v>0.22600000000000001</v>
      </c>
      <c r="E34" s="6">
        <v>0.314</v>
      </c>
    </row>
    <row r="36" spans="2:5" x14ac:dyDescent="0.55000000000000004">
      <c r="B36" s="1" t="s">
        <v>29</v>
      </c>
    </row>
    <row r="37" spans="2:5" x14ac:dyDescent="0.55000000000000004">
      <c r="C37" t="s">
        <v>30</v>
      </c>
      <c r="D37" s="2">
        <v>32183</v>
      </c>
    </row>
    <row r="38" spans="2:5" x14ac:dyDescent="0.55000000000000004">
      <c r="C38" t="s">
        <v>31</v>
      </c>
      <c r="D38">
        <v>80</v>
      </c>
    </row>
    <row r="39" spans="2:5" x14ac:dyDescent="0.55000000000000004">
      <c r="C39" t="s">
        <v>32</v>
      </c>
      <c r="D39" s="2">
        <v>505210</v>
      </c>
    </row>
    <row r="40" spans="2:5" x14ac:dyDescent="0.55000000000000004">
      <c r="C40" t="s">
        <v>33</v>
      </c>
      <c r="D40" s="2">
        <v>9277</v>
      </c>
    </row>
    <row r="41" spans="2:5" x14ac:dyDescent="0.55000000000000004">
      <c r="C41" t="s">
        <v>34</v>
      </c>
      <c r="D41">
        <v>98</v>
      </c>
    </row>
    <row r="42" spans="2:5" x14ac:dyDescent="0.55000000000000004">
      <c r="C42" t="s">
        <v>35</v>
      </c>
      <c r="D42">
        <v>93</v>
      </c>
    </row>
    <row r="43" spans="2:5" x14ac:dyDescent="0.55000000000000004">
      <c r="C43" t="s">
        <v>36</v>
      </c>
      <c r="D43">
        <v>2.44</v>
      </c>
    </row>
    <row r="44" spans="2:5" x14ac:dyDescent="0.55000000000000004">
      <c r="C44" t="s">
        <v>37</v>
      </c>
      <c r="D44">
        <v>2.2000000000000002</v>
      </c>
    </row>
    <row r="45" spans="2:5" x14ac:dyDescent="0.55000000000000004">
      <c r="C45" t="s">
        <v>38</v>
      </c>
      <c r="D45">
        <v>87.46</v>
      </c>
    </row>
    <row r="46" spans="2:5" x14ac:dyDescent="0.55000000000000004">
      <c r="C46" t="s">
        <v>39</v>
      </c>
      <c r="D46">
        <v>0</v>
      </c>
    </row>
    <row r="47" spans="2:5" x14ac:dyDescent="0.55000000000000004">
      <c r="C47" t="s">
        <v>40</v>
      </c>
      <c r="D47">
        <v>60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FF5A-F019-43BB-945E-556C0CF1EDEA}">
  <dimension ref="A1:R61"/>
  <sheetViews>
    <sheetView tabSelected="1" zoomScale="90" zoomScaleNormal="90"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P1" sqref="P1"/>
    </sheetView>
  </sheetViews>
  <sheetFormatPr defaultColWidth="8.83203125" defaultRowHeight="15" x14ac:dyDescent="0.55000000000000004"/>
  <cols>
    <col min="1" max="1" width="74.08203125" style="23" customWidth="1"/>
    <col min="2" max="16" width="17.33203125" style="23" customWidth="1"/>
    <col min="17" max="16384" width="8.83203125" style="23"/>
  </cols>
  <sheetData>
    <row r="1" spans="1:16" x14ac:dyDescent="0.55000000000000004">
      <c r="A1" s="23" t="s">
        <v>168</v>
      </c>
      <c r="M1" s="24" t="s">
        <v>167</v>
      </c>
      <c r="N1" s="24" t="s">
        <v>110</v>
      </c>
      <c r="O1" s="24" t="s">
        <v>110</v>
      </c>
      <c r="P1" s="24" t="s">
        <v>110</v>
      </c>
    </row>
    <row r="2" spans="1:16" ht="27.75" customHeight="1" x14ac:dyDescent="0.55000000000000004">
      <c r="A2" s="66"/>
      <c r="B2" s="78" t="s">
        <v>155</v>
      </c>
      <c r="C2" s="78" t="s">
        <v>156</v>
      </c>
      <c r="D2" s="78" t="s">
        <v>157</v>
      </c>
      <c r="E2" s="78" t="s">
        <v>158</v>
      </c>
      <c r="F2" s="78" t="s">
        <v>159</v>
      </c>
      <c r="G2" s="78" t="s">
        <v>160</v>
      </c>
      <c r="H2" s="78" t="s">
        <v>161</v>
      </c>
      <c r="I2" s="78" t="s">
        <v>162</v>
      </c>
      <c r="J2" s="78" t="s">
        <v>163</v>
      </c>
      <c r="K2" s="78" t="s">
        <v>164</v>
      </c>
      <c r="L2" s="79" t="s">
        <v>165</v>
      </c>
      <c r="M2" s="78" t="s">
        <v>166</v>
      </c>
      <c r="N2" s="78" t="s">
        <v>169</v>
      </c>
      <c r="O2" s="78" t="s">
        <v>171</v>
      </c>
      <c r="P2" s="78" t="s">
        <v>178</v>
      </c>
    </row>
    <row r="3" spans="1:16" x14ac:dyDescent="0.55000000000000004">
      <c r="A3" s="67" t="s">
        <v>112</v>
      </c>
      <c r="B3" s="68" t="s">
        <v>110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74"/>
      <c r="N3" s="74"/>
      <c r="O3" s="74"/>
      <c r="P3" s="74"/>
    </row>
    <row r="4" spans="1:16" x14ac:dyDescent="0.55000000000000004">
      <c r="A4" s="25" t="s">
        <v>113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47"/>
      <c r="N4" s="47"/>
      <c r="O4" s="47"/>
      <c r="P4" s="47"/>
    </row>
    <row r="5" spans="1:16" x14ac:dyDescent="0.55000000000000004">
      <c r="A5" s="27" t="s">
        <v>114</v>
      </c>
      <c r="B5" s="28">
        <v>410174</v>
      </c>
      <c r="C5" s="28">
        <v>365958</v>
      </c>
      <c r="D5" s="28">
        <v>401798</v>
      </c>
      <c r="E5" s="28">
        <v>372385</v>
      </c>
      <c r="F5" s="28">
        <v>375782</v>
      </c>
      <c r="G5" s="28">
        <v>374387</v>
      </c>
      <c r="H5" s="28">
        <v>391726</v>
      </c>
      <c r="I5" s="28">
        <v>403832</v>
      </c>
      <c r="J5" s="28">
        <v>415643</v>
      </c>
      <c r="K5" s="28">
        <v>449121</v>
      </c>
      <c r="L5" s="53">
        <v>409508</v>
      </c>
      <c r="M5" s="28">
        <v>408460</v>
      </c>
      <c r="N5" s="28">
        <v>403692</v>
      </c>
      <c r="O5" s="28">
        <v>403259</v>
      </c>
      <c r="P5" s="28">
        <v>436650</v>
      </c>
    </row>
    <row r="6" spans="1:16" x14ac:dyDescent="0.55000000000000004">
      <c r="A6" s="29" t="s">
        <v>115</v>
      </c>
      <c r="B6" s="30">
        <v>12239</v>
      </c>
      <c r="C6" s="30">
        <v>5421</v>
      </c>
      <c r="D6" s="30">
        <v>7391</v>
      </c>
      <c r="E6" s="30">
        <v>6656</v>
      </c>
      <c r="F6" s="30">
        <v>7838</v>
      </c>
      <c r="G6" s="30">
        <v>7982</v>
      </c>
      <c r="H6" s="30">
        <v>9680</v>
      </c>
      <c r="I6" s="30">
        <v>10987</v>
      </c>
      <c r="J6" s="30">
        <v>8979</v>
      </c>
      <c r="K6" s="30">
        <v>16550</v>
      </c>
      <c r="L6" s="54">
        <v>8884</v>
      </c>
      <c r="M6" s="30">
        <v>8311</v>
      </c>
      <c r="N6" s="30">
        <v>8364</v>
      </c>
      <c r="O6" s="30">
        <v>3688</v>
      </c>
      <c r="P6" s="30">
        <v>5422</v>
      </c>
    </row>
    <row r="7" spans="1:16" ht="17.5" customHeight="1" x14ac:dyDescent="0.55000000000000004">
      <c r="A7" s="29" t="s">
        <v>116</v>
      </c>
      <c r="B7" s="30">
        <v>12111</v>
      </c>
      <c r="C7" s="30">
        <v>5323</v>
      </c>
      <c r="D7" s="30">
        <v>7237</v>
      </c>
      <c r="E7" s="30">
        <v>6628</v>
      </c>
      <c r="F7" s="30">
        <v>7802</v>
      </c>
      <c r="G7" s="30">
        <v>8050</v>
      </c>
      <c r="H7" s="30">
        <v>9662</v>
      </c>
      <c r="I7" s="30">
        <v>11003</v>
      </c>
      <c r="J7" s="30">
        <v>8900</v>
      </c>
      <c r="K7" s="30">
        <v>16555</v>
      </c>
      <c r="L7" s="54">
        <v>9701</v>
      </c>
      <c r="M7" s="30">
        <v>8317</v>
      </c>
      <c r="N7" s="30">
        <v>8251</v>
      </c>
      <c r="O7" s="30">
        <v>3491</v>
      </c>
      <c r="P7" s="30">
        <v>5113</v>
      </c>
    </row>
    <row r="8" spans="1:16" ht="17" customHeight="1" x14ac:dyDescent="0.55000000000000004">
      <c r="A8" s="29" t="s">
        <v>117</v>
      </c>
      <c r="B8" s="30">
        <v>6245</v>
      </c>
      <c r="C8" s="30">
        <v>3461</v>
      </c>
      <c r="D8" s="30">
        <v>3037</v>
      </c>
      <c r="E8" s="30">
        <v>3366</v>
      </c>
      <c r="F8" s="30">
        <v>4356</v>
      </c>
      <c r="G8" s="30">
        <v>5190</v>
      </c>
      <c r="H8" s="30">
        <v>5579</v>
      </c>
      <c r="I8" s="30">
        <v>6354</v>
      </c>
      <c r="J8" s="30">
        <v>5418</v>
      </c>
      <c r="K8" s="30">
        <v>8873</v>
      </c>
      <c r="L8" s="54">
        <v>6391</v>
      </c>
      <c r="M8" s="30">
        <v>4972</v>
      </c>
      <c r="N8" s="30">
        <v>4891</v>
      </c>
      <c r="O8" s="30">
        <v>3407</v>
      </c>
      <c r="P8" s="30">
        <v>3280</v>
      </c>
    </row>
    <row r="9" spans="1:16" x14ac:dyDescent="0.55000000000000004">
      <c r="A9" s="29" t="s">
        <v>118</v>
      </c>
      <c r="B9" s="30">
        <v>7650</v>
      </c>
      <c r="C9" s="30">
        <v>7967</v>
      </c>
      <c r="D9" s="30">
        <v>12316</v>
      </c>
      <c r="E9" s="30">
        <v>5654</v>
      </c>
      <c r="F9" s="30">
        <v>4931</v>
      </c>
      <c r="G9" s="30">
        <v>11767</v>
      </c>
      <c r="H9" s="30">
        <v>7283</v>
      </c>
      <c r="I9" s="30">
        <v>9888</v>
      </c>
      <c r="J9" s="30">
        <v>8120</v>
      </c>
      <c r="K9" s="30">
        <v>8488</v>
      </c>
      <c r="L9" s="54">
        <v>9389</v>
      </c>
      <c r="M9" s="75">
        <v>9253</v>
      </c>
      <c r="N9" s="30">
        <v>7036</v>
      </c>
      <c r="O9" s="75">
        <v>5941</v>
      </c>
      <c r="P9" s="30">
        <v>4657</v>
      </c>
    </row>
    <row r="10" spans="1:16" x14ac:dyDescent="0.55000000000000004">
      <c r="A10" s="31"/>
      <c r="B10" s="55" t="s">
        <v>110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73"/>
      <c r="N10" s="85"/>
      <c r="O10" s="73"/>
      <c r="P10" s="73"/>
    </row>
    <row r="11" spans="1:16" x14ac:dyDescent="0.55000000000000004">
      <c r="A11" s="25" t="s">
        <v>119</v>
      </c>
      <c r="B11" s="26" t="s">
        <v>110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47"/>
      <c r="N11" s="86"/>
      <c r="O11" s="47"/>
      <c r="P11" s="47"/>
    </row>
    <row r="12" spans="1:16" x14ac:dyDescent="0.55000000000000004">
      <c r="A12" s="27" t="s">
        <v>120</v>
      </c>
      <c r="B12" s="32">
        <v>589</v>
      </c>
      <c r="C12" s="32">
        <v>-2884</v>
      </c>
      <c r="D12" s="32">
        <v>9815</v>
      </c>
      <c r="E12" s="32">
        <v>5367</v>
      </c>
      <c r="F12" s="32">
        <v>751</v>
      </c>
      <c r="G12" s="32">
        <v>16581</v>
      </c>
      <c r="H12" s="32">
        <v>15223</v>
      </c>
      <c r="I12" s="32">
        <v>4533</v>
      </c>
      <c r="J12" s="32">
        <v>13022</v>
      </c>
      <c r="K12" s="32">
        <v>25836</v>
      </c>
      <c r="L12" s="56">
        <v>1442</v>
      </c>
      <c r="M12" s="28">
        <v>7119</v>
      </c>
      <c r="N12" s="28">
        <v>2278</v>
      </c>
      <c r="O12" s="28">
        <v>16374</v>
      </c>
      <c r="P12" s="28">
        <v>13085</v>
      </c>
    </row>
    <row r="13" spans="1:16" x14ac:dyDescent="0.55000000000000004">
      <c r="A13" s="29" t="s">
        <v>121</v>
      </c>
      <c r="B13" s="33">
        <v>-6942</v>
      </c>
      <c r="C13" s="33">
        <v>-7253</v>
      </c>
      <c r="D13" s="33">
        <v>-5625</v>
      </c>
      <c r="E13" s="33">
        <v>-5903</v>
      </c>
      <c r="F13" s="33">
        <v>-3595</v>
      </c>
      <c r="G13" s="33">
        <v>-10412</v>
      </c>
      <c r="H13" s="33">
        <v>-6230</v>
      </c>
      <c r="I13" s="33">
        <v>-10427</v>
      </c>
      <c r="J13" s="33">
        <v>-6316</v>
      </c>
      <c r="K13" s="33">
        <v>-6118</v>
      </c>
      <c r="L13" s="57">
        <v>-9573</v>
      </c>
      <c r="M13" s="30">
        <v>-9070</v>
      </c>
      <c r="N13" s="30">
        <v>-4806</v>
      </c>
      <c r="O13" s="30">
        <v>-1815</v>
      </c>
      <c r="P13" s="30">
        <v>-3505</v>
      </c>
    </row>
    <row r="14" spans="1:16" x14ac:dyDescent="0.55000000000000004">
      <c r="A14" s="29" t="s">
        <v>122</v>
      </c>
      <c r="B14" s="30">
        <v>-6353</v>
      </c>
      <c r="C14" s="30">
        <v>-10138</v>
      </c>
      <c r="D14" s="30">
        <v>4190</v>
      </c>
      <c r="E14" s="30">
        <v>-535</v>
      </c>
      <c r="F14" s="30">
        <v>-2844</v>
      </c>
      <c r="G14" s="30">
        <v>6169</v>
      </c>
      <c r="H14" s="30">
        <v>8992</v>
      </c>
      <c r="I14" s="30">
        <v>-5893</v>
      </c>
      <c r="J14" s="30">
        <v>6706</v>
      </c>
      <c r="K14" s="30">
        <v>19718</v>
      </c>
      <c r="L14" s="54">
        <v>-8131</v>
      </c>
      <c r="M14" s="30">
        <f>+M12+M13</f>
        <v>-1951</v>
      </c>
      <c r="N14" s="30">
        <f>+N12+N13</f>
        <v>-2528</v>
      </c>
      <c r="O14" s="30">
        <f>+O12+O13</f>
        <v>14559</v>
      </c>
      <c r="P14" s="30">
        <f>+P12+P13</f>
        <v>9580</v>
      </c>
    </row>
    <row r="15" spans="1:16" x14ac:dyDescent="0.55000000000000004">
      <c r="A15" s="29" t="s">
        <v>123</v>
      </c>
      <c r="B15" s="30">
        <v>5561</v>
      </c>
      <c r="C15" s="30">
        <v>10045</v>
      </c>
      <c r="D15" s="30">
        <v>-2534</v>
      </c>
      <c r="E15" s="30">
        <v>-1494</v>
      </c>
      <c r="F15" s="30">
        <v>2167</v>
      </c>
      <c r="G15" s="30">
        <v>-6131</v>
      </c>
      <c r="H15" s="30">
        <v>-8134</v>
      </c>
      <c r="I15" s="30">
        <v>5900</v>
      </c>
      <c r="J15" s="30">
        <v>-7762</v>
      </c>
      <c r="K15" s="30">
        <v>-14433</v>
      </c>
      <c r="L15" s="54">
        <v>1873</v>
      </c>
      <c r="M15" s="30">
        <v>2360</v>
      </c>
      <c r="N15" s="30">
        <v>3649</v>
      </c>
      <c r="O15" s="30">
        <v>-10741</v>
      </c>
      <c r="P15" s="30">
        <v>-12758</v>
      </c>
    </row>
    <row r="16" spans="1:16" x14ac:dyDescent="0.55000000000000004">
      <c r="A16" s="31"/>
      <c r="B16" s="55" t="s">
        <v>110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73"/>
      <c r="N16" s="85"/>
      <c r="O16" s="73"/>
      <c r="P16" s="73"/>
    </row>
    <row r="17" spans="1:18" x14ac:dyDescent="0.55000000000000004">
      <c r="A17" s="25" t="s">
        <v>124</v>
      </c>
      <c r="B17" s="26" t="s">
        <v>110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7"/>
      <c r="N17" s="86"/>
      <c r="O17" s="47"/>
      <c r="P17" s="47"/>
    </row>
    <row r="18" spans="1:18" x14ac:dyDescent="0.55000000000000004">
      <c r="A18" s="29" t="s">
        <v>125</v>
      </c>
      <c r="B18" s="30">
        <v>156326</v>
      </c>
      <c r="C18" s="30">
        <v>171022</v>
      </c>
      <c r="D18" s="30">
        <v>182411</v>
      </c>
      <c r="E18" s="30">
        <v>175005</v>
      </c>
      <c r="F18" s="30">
        <v>180905</v>
      </c>
      <c r="G18" s="30">
        <v>185971</v>
      </c>
      <c r="H18" s="30">
        <v>188550</v>
      </c>
      <c r="I18" s="30">
        <v>207351</v>
      </c>
      <c r="J18" s="30">
        <v>197308</v>
      </c>
      <c r="K18" s="30">
        <v>210321</v>
      </c>
      <c r="L18" s="54">
        <v>217417</v>
      </c>
      <c r="M18" s="30">
        <v>223218</v>
      </c>
      <c r="N18" s="30">
        <v>232775</v>
      </c>
      <c r="O18" s="30">
        <v>231503</v>
      </c>
      <c r="P18" s="30">
        <v>228813</v>
      </c>
    </row>
    <row r="19" spans="1:18" x14ac:dyDescent="0.55000000000000004">
      <c r="A19" s="29" t="s">
        <v>126</v>
      </c>
      <c r="B19" s="30">
        <v>55415</v>
      </c>
      <c r="C19" s="30">
        <v>58535</v>
      </c>
      <c r="D19" s="30">
        <v>61949</v>
      </c>
      <c r="E19" s="30">
        <v>66807</v>
      </c>
      <c r="F19" s="30">
        <v>70773</v>
      </c>
      <c r="G19" s="30">
        <v>75859</v>
      </c>
      <c r="H19" s="30">
        <v>80892</v>
      </c>
      <c r="I19" s="30">
        <v>86091</v>
      </c>
      <c r="J19" s="30">
        <v>89147</v>
      </c>
      <c r="K19" s="30">
        <v>99303</v>
      </c>
      <c r="L19" s="54">
        <v>98641</v>
      </c>
      <c r="M19" s="30">
        <v>100698</v>
      </c>
      <c r="N19" s="30">
        <v>104613</v>
      </c>
      <c r="O19" s="30">
        <v>104665</v>
      </c>
      <c r="P19" s="30">
        <v>105364</v>
      </c>
    </row>
    <row r="20" spans="1:18" x14ac:dyDescent="0.55000000000000004">
      <c r="A20" s="29" t="s">
        <v>127</v>
      </c>
      <c r="B20" s="30">
        <v>44388</v>
      </c>
      <c r="C20" s="30">
        <v>56056</v>
      </c>
      <c r="D20" s="30">
        <v>54487</v>
      </c>
      <c r="E20" s="30">
        <v>53872</v>
      </c>
      <c r="F20" s="30">
        <v>56002</v>
      </c>
      <c r="G20" s="30">
        <v>51423</v>
      </c>
      <c r="H20" s="30">
        <v>44877</v>
      </c>
      <c r="I20" s="30">
        <v>52717</v>
      </c>
      <c r="J20" s="30">
        <v>47144</v>
      </c>
      <c r="K20" s="30">
        <v>35119</v>
      </c>
      <c r="L20" s="54">
        <v>40017</v>
      </c>
      <c r="M20" s="30">
        <v>45964</v>
      </c>
      <c r="N20" s="30">
        <v>53104</v>
      </c>
      <c r="O20" s="30">
        <v>46025</v>
      </c>
      <c r="P20" s="30">
        <v>37930</v>
      </c>
    </row>
    <row r="21" spans="1:18" x14ac:dyDescent="0.55000000000000004">
      <c r="A21" s="29" t="s">
        <v>128</v>
      </c>
      <c r="B21" s="30">
        <v>39678</v>
      </c>
      <c r="C21" s="30">
        <v>51438</v>
      </c>
      <c r="D21" s="30">
        <v>48193</v>
      </c>
      <c r="E21" s="30">
        <v>49609</v>
      </c>
      <c r="F21" s="30">
        <v>52416</v>
      </c>
      <c r="G21" s="30">
        <v>47749</v>
      </c>
      <c r="H21" s="30">
        <v>40345</v>
      </c>
      <c r="I21" s="30">
        <v>48178</v>
      </c>
      <c r="J21" s="30">
        <v>43661</v>
      </c>
      <c r="K21" s="30">
        <v>26351</v>
      </c>
      <c r="L21" s="54">
        <v>37656</v>
      </c>
      <c r="M21" s="80">
        <v>43194</v>
      </c>
      <c r="N21" s="88">
        <v>49212</v>
      </c>
      <c r="O21" s="80">
        <v>38317</v>
      </c>
      <c r="P21" s="80">
        <v>33400</v>
      </c>
    </row>
    <row r="22" spans="1:18" x14ac:dyDescent="0.55000000000000004">
      <c r="A22" s="29" t="s">
        <v>129</v>
      </c>
      <c r="B22" s="34">
        <v>0.35399999999999998</v>
      </c>
      <c r="C22" s="34">
        <v>0.34226590731017065</v>
      </c>
      <c r="D22" s="34">
        <v>0.33961219444002827</v>
      </c>
      <c r="E22" s="34">
        <v>0.38174337876060682</v>
      </c>
      <c r="F22" s="34">
        <v>0.39121638429009703</v>
      </c>
      <c r="G22" s="34">
        <v>0.4079076845314592</v>
      </c>
      <c r="H22" s="34">
        <v>0.42902147971360383</v>
      </c>
      <c r="I22" s="34">
        <v>0.41519452522534256</v>
      </c>
      <c r="J22" s="34">
        <v>0.45181644940904575</v>
      </c>
      <c r="K22" s="34">
        <v>0.47199999999999998</v>
      </c>
      <c r="L22" s="58">
        <v>0.45400000000000001</v>
      </c>
      <c r="M22" s="34">
        <v>0.45100000000000001</v>
      </c>
      <c r="N22" s="34">
        <v>0.44900000000000001</v>
      </c>
      <c r="O22" s="34">
        <v>0.45200000000000001</v>
      </c>
      <c r="P22" s="34">
        <v>0.46</v>
      </c>
    </row>
    <row r="23" spans="1:18" x14ac:dyDescent="0.55000000000000004">
      <c r="A23" s="29" t="s">
        <v>130</v>
      </c>
      <c r="B23" s="35">
        <v>0.72</v>
      </c>
      <c r="C23" s="35">
        <v>0.88014008712735969</v>
      </c>
      <c r="D23" s="35">
        <v>0.77957674861579684</v>
      </c>
      <c r="E23" s="35">
        <v>0.74406873531216788</v>
      </c>
      <c r="F23" s="35">
        <v>0.74203439164653184</v>
      </c>
      <c r="G23" s="35">
        <v>0.63143463531024668</v>
      </c>
      <c r="H23" s="35">
        <v>0.50061810809474361</v>
      </c>
      <c r="I23" s="35">
        <v>0.56135949170064237</v>
      </c>
      <c r="J23" s="35">
        <v>0.4914467116111591</v>
      </c>
      <c r="K23" s="35">
        <v>0.26535955610605921</v>
      </c>
      <c r="L23" s="59">
        <v>0.38</v>
      </c>
      <c r="M23" s="69">
        <v>0.43</v>
      </c>
      <c r="N23" s="69">
        <v>0.47</v>
      </c>
      <c r="O23" s="69">
        <v>0.37</v>
      </c>
      <c r="P23" s="69">
        <v>0.32</v>
      </c>
      <c r="R23" s="36"/>
    </row>
    <row r="24" spans="1:18" x14ac:dyDescent="0.55000000000000004">
      <c r="A24" s="3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55"/>
      <c r="M24" s="73"/>
      <c r="N24" s="85"/>
      <c r="O24" s="73"/>
      <c r="P24" s="73"/>
    </row>
    <row r="25" spans="1:18" x14ac:dyDescent="0.55000000000000004">
      <c r="A25" s="25" t="s">
        <v>131</v>
      </c>
      <c r="B25" s="26" t="s">
        <v>111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47"/>
      <c r="N25" s="86"/>
      <c r="O25" s="47"/>
      <c r="P25" s="47"/>
    </row>
    <row r="26" spans="1:18" x14ac:dyDescent="0.55000000000000004">
      <c r="A26" s="27" t="s">
        <v>140</v>
      </c>
      <c r="B26" s="38">
        <v>250.14</v>
      </c>
      <c r="C26" s="38">
        <v>139.24</v>
      </c>
      <c r="D26" s="38">
        <v>121.56</v>
      </c>
      <c r="E26" s="38">
        <v>133.63999999999999</v>
      </c>
      <c r="F26" s="38">
        <v>166.26</v>
      </c>
      <c r="G26" s="38">
        <v>196.56</v>
      </c>
      <c r="H26" s="38">
        <v>210.62</v>
      </c>
      <c r="I26" s="82">
        <v>239.1</v>
      </c>
      <c r="J26" s="38">
        <v>202.84</v>
      </c>
      <c r="K26" s="38">
        <v>331.62</v>
      </c>
      <c r="L26" s="60">
        <v>238.78</v>
      </c>
      <c r="M26" s="38">
        <v>186.77</v>
      </c>
      <c r="N26" s="89">
        <v>185.9</v>
      </c>
      <c r="O26" s="38">
        <v>131.13</v>
      </c>
      <c r="P26" s="38">
        <v>126.81</v>
      </c>
    </row>
    <row r="27" spans="1:18" x14ac:dyDescent="0.55000000000000004">
      <c r="A27" s="29" t="s">
        <v>141</v>
      </c>
      <c r="B27" s="91">
        <v>32</v>
      </c>
      <c r="C27" s="91">
        <v>32</v>
      </c>
      <c r="D27" s="91">
        <v>32</v>
      </c>
      <c r="E27" s="91">
        <v>32</v>
      </c>
      <c r="F27" s="91">
        <v>32</v>
      </c>
      <c r="G27" s="91">
        <v>32</v>
      </c>
      <c r="H27" s="91">
        <v>42</v>
      </c>
      <c r="I27" s="91">
        <v>50</v>
      </c>
      <c r="J27" s="91">
        <v>50</v>
      </c>
      <c r="K27" s="91">
        <v>75</v>
      </c>
      <c r="L27" s="92">
        <v>75</v>
      </c>
      <c r="M27" s="91">
        <v>75</v>
      </c>
      <c r="N27" s="93">
        <v>90</v>
      </c>
      <c r="O27" s="91">
        <v>100</v>
      </c>
      <c r="P27" s="91">
        <v>100</v>
      </c>
    </row>
    <row r="28" spans="1:18" x14ac:dyDescent="0.55000000000000004">
      <c r="A28" s="31"/>
      <c r="B28" s="55" t="s">
        <v>110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73"/>
      <c r="N28" s="85" t="s">
        <v>170</v>
      </c>
      <c r="O28" s="73" t="s">
        <v>110</v>
      </c>
      <c r="P28" s="73" t="s">
        <v>110</v>
      </c>
    </row>
    <row r="29" spans="1:18" x14ac:dyDescent="0.55000000000000004">
      <c r="A29" s="25" t="s">
        <v>132</v>
      </c>
      <c r="B29" s="26" t="s">
        <v>110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47"/>
      <c r="N29" s="86"/>
      <c r="O29" s="47"/>
      <c r="P29" s="47"/>
    </row>
    <row r="30" spans="1:18" s="41" customFormat="1" x14ac:dyDescent="0.55000000000000004">
      <c r="A30" s="39" t="s">
        <v>133</v>
      </c>
      <c r="B30" s="40">
        <v>0.11899999999999999</v>
      </c>
      <c r="C30" s="40">
        <v>6.0750532422819331E-2</v>
      </c>
      <c r="D30" s="40">
        <v>5.0421673938475041E-2</v>
      </c>
      <c r="E30" s="40">
        <v>5.2297804618689936E-2</v>
      </c>
      <c r="F30" s="40">
        <v>6.3333794405352056E-2</v>
      </c>
      <c r="G30" s="40">
        <v>7.0801109704903692E-2</v>
      </c>
      <c r="H30" s="40">
        <v>7.1192450593002207E-2</v>
      </c>
      <c r="I30" s="40">
        <v>7.6105560973388206E-2</v>
      </c>
      <c r="J30" s="40">
        <v>6.1836122407281639E-2</v>
      </c>
      <c r="K30" s="40">
        <v>9.4E-2</v>
      </c>
      <c r="L30" s="61">
        <v>6.6000000000000003E-2</v>
      </c>
      <c r="M30" s="40">
        <v>0.05</v>
      </c>
      <c r="N30" s="40">
        <v>4.8000000000000001E-2</v>
      </c>
      <c r="O30" s="40">
        <v>3.3000000000000002E-2</v>
      </c>
      <c r="P30" s="40">
        <v>3.1E-2</v>
      </c>
    </row>
    <row r="31" spans="1:18" s="41" customFormat="1" x14ac:dyDescent="0.55000000000000004">
      <c r="A31" s="42" t="s">
        <v>134</v>
      </c>
      <c r="B31" s="34">
        <v>7.8E-2</v>
      </c>
      <c r="C31" s="34">
        <v>3.2527364710234243E-2</v>
      </c>
      <c r="D31" s="34">
        <v>4.0957967482517593E-2</v>
      </c>
      <c r="E31" s="34">
        <v>3.7091653104993995E-2</v>
      </c>
      <c r="F31" s="34">
        <v>4.3846180132335121E-2</v>
      </c>
      <c r="G31" s="34">
        <v>4.3887528858492474E-2</v>
      </c>
      <c r="H31" s="34">
        <v>5.1597953080865053E-2</v>
      </c>
      <c r="I31" s="34">
        <v>5.5585911846386393E-2</v>
      </c>
      <c r="J31" s="34">
        <v>4.3992395045835797E-2</v>
      </c>
      <c r="K31" s="34">
        <v>8.1000000000000003E-2</v>
      </c>
      <c r="L31" s="58">
        <v>4.3999999999999997E-2</v>
      </c>
      <c r="M31" s="34">
        <v>3.7999999999999999E-2</v>
      </c>
      <c r="N31" s="34">
        <v>3.5999999999999997E-2</v>
      </c>
      <c r="O31" s="34">
        <v>1.4999999999999999E-2</v>
      </c>
      <c r="P31" s="34">
        <v>2.1999999999999999E-2</v>
      </c>
    </row>
    <row r="32" spans="1:18" s="41" customFormat="1" ht="17" customHeight="1" x14ac:dyDescent="0.55000000000000004">
      <c r="A32" s="43" t="s">
        <v>109</v>
      </c>
      <c r="B32" s="34">
        <v>0.08</v>
      </c>
      <c r="C32" s="34">
        <v>3.0749797104484645E-2</v>
      </c>
      <c r="D32" s="34">
        <v>4.126000549658182E-2</v>
      </c>
      <c r="E32" s="34">
        <v>3.5850479370893036E-2</v>
      </c>
      <c r="F32" s="34">
        <v>0.04</v>
      </c>
      <c r="G32" s="34">
        <v>4.1000000000000002E-2</v>
      </c>
      <c r="H32" s="34">
        <v>0.05</v>
      </c>
      <c r="I32" s="34">
        <v>5.0999999999999997E-2</v>
      </c>
      <c r="J32" s="34">
        <v>4.2999999999999997E-2</v>
      </c>
      <c r="K32" s="34">
        <v>0.08</v>
      </c>
      <c r="L32" s="58">
        <v>4.2000000000000003E-2</v>
      </c>
      <c r="M32" s="34">
        <v>3.6999999999999998E-2</v>
      </c>
      <c r="N32" s="34">
        <v>3.4000000000000002E-2</v>
      </c>
      <c r="O32" s="34">
        <v>1.6E-2</v>
      </c>
      <c r="P32" s="34">
        <v>2.5000000000000001E-2</v>
      </c>
    </row>
    <row r="33" spans="1:16" x14ac:dyDescent="0.55000000000000004">
      <c r="A33" s="31"/>
      <c r="B33" s="55" t="s">
        <v>110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73"/>
      <c r="N33" s="85"/>
      <c r="O33" s="73"/>
      <c r="P33" s="73"/>
    </row>
    <row r="34" spans="1:16" x14ac:dyDescent="0.55000000000000004">
      <c r="A34" s="44" t="s">
        <v>135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47"/>
      <c r="N34" s="86"/>
      <c r="O34" s="47"/>
      <c r="P34" s="47"/>
    </row>
    <row r="35" spans="1:16" x14ac:dyDescent="0.55000000000000004">
      <c r="A35" s="27" t="s">
        <v>136</v>
      </c>
      <c r="B35" s="40">
        <v>0.03</v>
      </c>
      <c r="C35" s="40">
        <v>1.4813175282409457E-2</v>
      </c>
      <c r="D35" s="40">
        <v>1.8394815305203111E-2</v>
      </c>
      <c r="E35" s="40">
        <v>1.7873974515622271E-2</v>
      </c>
      <c r="F35" s="40">
        <v>2.0857837788930817E-2</v>
      </c>
      <c r="G35" s="40">
        <v>2.1320184728636411E-2</v>
      </c>
      <c r="H35" s="40">
        <v>2.4711150140659544E-2</v>
      </c>
      <c r="I35" s="40">
        <v>2.7206858297509854E-2</v>
      </c>
      <c r="J35" s="40">
        <v>2.1602673448127361E-2</v>
      </c>
      <c r="K35" s="40">
        <v>3.6849757637696746E-2</v>
      </c>
      <c r="L35" s="61">
        <v>2.1694325873975601E-2</v>
      </c>
      <c r="M35" s="40">
        <v>0.02</v>
      </c>
      <c r="N35" s="40">
        <v>2.1000000000000001E-2</v>
      </c>
      <c r="O35" s="40">
        <v>8.9999999999999993E-3</v>
      </c>
      <c r="P35" s="40">
        <v>1.2E-2</v>
      </c>
    </row>
    <row r="36" spans="1:16" x14ac:dyDescent="0.55000000000000004">
      <c r="A36" s="29" t="s">
        <v>137</v>
      </c>
      <c r="B36" s="34">
        <v>0.03</v>
      </c>
      <c r="C36" s="34">
        <v>1.4545384989534319E-2</v>
      </c>
      <c r="D36" s="34">
        <v>1.8011538136078326E-2</v>
      </c>
      <c r="E36" s="34">
        <v>1.7798783517058957E-2</v>
      </c>
      <c r="F36" s="34">
        <v>2.0762037564332512E-2</v>
      </c>
      <c r="G36" s="34">
        <v>2.1501814966865835E-2</v>
      </c>
      <c r="H36" s="34">
        <v>2.4665199654860796E-2</v>
      </c>
      <c r="I36" s="34">
        <v>2.7246478733730858E-2</v>
      </c>
      <c r="J36" s="34">
        <v>2.1412606491628634E-2</v>
      </c>
      <c r="K36" s="34">
        <v>3.6860890494989099E-2</v>
      </c>
      <c r="L36" s="62">
        <v>2.3689402893227973E-2</v>
      </c>
      <c r="M36" s="70">
        <v>0.02</v>
      </c>
      <c r="N36" s="90">
        <v>0.02</v>
      </c>
      <c r="O36" s="70">
        <v>8.9999999999999993E-3</v>
      </c>
      <c r="P36" s="70">
        <v>1.2E-2</v>
      </c>
    </row>
    <row r="37" spans="1:16" x14ac:dyDescent="0.55000000000000004">
      <c r="A37" s="29" t="s">
        <v>138</v>
      </c>
      <c r="B37" s="34">
        <v>1.4999999999999999E-2</v>
      </c>
      <c r="C37" s="34">
        <v>9.4573694249066829E-3</v>
      </c>
      <c r="D37" s="34">
        <v>7.5585244326751254E-3</v>
      </c>
      <c r="E37" s="34">
        <v>9.0390321844327787E-3</v>
      </c>
      <c r="F37" s="34">
        <v>1.1591827176394825E-2</v>
      </c>
      <c r="G37" s="34">
        <v>1.3862660829569403E-2</v>
      </c>
      <c r="H37" s="34">
        <v>1.4242097792844998E-2</v>
      </c>
      <c r="I37" s="34">
        <v>1.5734265734265736E-2</v>
      </c>
      <c r="J37" s="34">
        <v>1.303522494063415E-2</v>
      </c>
      <c r="K37" s="34">
        <v>1.9756368551014092E-2</v>
      </c>
      <c r="L37" s="58">
        <v>1.5606532717309551E-2</v>
      </c>
      <c r="M37" s="34">
        <v>1.2E-2</v>
      </c>
      <c r="N37" s="34">
        <v>1.2E-2</v>
      </c>
      <c r="O37" s="34">
        <v>8.0000000000000002E-3</v>
      </c>
      <c r="P37" s="34">
        <v>8.0000000000000002E-3</v>
      </c>
    </row>
    <row r="38" spans="1:16" x14ac:dyDescent="0.55000000000000004">
      <c r="A38" s="29" t="s">
        <v>139</v>
      </c>
      <c r="B38" s="34">
        <v>0.128</v>
      </c>
      <c r="C38" s="34">
        <v>0.23</v>
      </c>
      <c r="D38" s="34">
        <v>0.26300000000000001</v>
      </c>
      <c r="E38" s="34">
        <v>0.23899999999999999</v>
      </c>
      <c r="F38" s="34">
        <v>0.192</v>
      </c>
      <c r="G38" s="34">
        <v>0.16300000000000001</v>
      </c>
      <c r="H38" s="34">
        <v>0.19900000000000001</v>
      </c>
      <c r="I38" s="34">
        <v>0.20899999999999999</v>
      </c>
      <c r="J38" s="34">
        <v>0.246</v>
      </c>
      <c r="K38" s="34">
        <v>0.22600000000000001</v>
      </c>
      <c r="L38" s="62">
        <v>0.314</v>
      </c>
      <c r="M38" s="70">
        <v>0.40200000000000002</v>
      </c>
      <c r="N38" s="90">
        <v>0.48399999999999999</v>
      </c>
      <c r="O38" s="70">
        <v>0.76300000000000001</v>
      </c>
      <c r="P38" s="70">
        <v>0.78900000000000003</v>
      </c>
    </row>
    <row r="39" spans="1:16" x14ac:dyDescent="0.55000000000000004">
      <c r="A39" s="31"/>
      <c r="B39" s="55" t="s">
        <v>110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73"/>
      <c r="N39" s="73"/>
      <c r="O39" s="73"/>
      <c r="P39" s="73"/>
    </row>
    <row r="40" spans="1:16" x14ac:dyDescent="0.55000000000000004">
      <c r="A40" s="45" t="s">
        <v>142</v>
      </c>
      <c r="B40" s="46" t="s">
        <v>111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71"/>
      <c r="N40" s="71"/>
      <c r="O40" s="71"/>
      <c r="P40" s="71"/>
    </row>
    <row r="41" spans="1:16" x14ac:dyDescent="0.55000000000000004">
      <c r="A41" s="31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73"/>
      <c r="N41" s="73"/>
      <c r="O41" s="73"/>
      <c r="P41" s="73"/>
    </row>
    <row r="42" spans="1:16" x14ac:dyDescent="0.55000000000000004">
      <c r="A42" s="72" t="s">
        <v>147</v>
      </c>
      <c r="B42" s="26" t="s">
        <v>110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47"/>
      <c r="N42" s="47"/>
      <c r="O42" s="47"/>
      <c r="P42" s="47"/>
    </row>
    <row r="43" spans="1:16" ht="15" customHeight="1" x14ac:dyDescent="0.55000000000000004">
      <c r="A43" s="47" t="s">
        <v>143</v>
      </c>
      <c r="B43" s="48">
        <v>32324</v>
      </c>
      <c r="C43" s="48">
        <v>49724</v>
      </c>
      <c r="D43" s="48">
        <v>44083</v>
      </c>
      <c r="E43" s="48">
        <v>47860</v>
      </c>
      <c r="F43" s="48">
        <v>46897</v>
      </c>
      <c r="G43" s="48">
        <v>45681</v>
      </c>
      <c r="H43" s="48">
        <v>43929</v>
      </c>
      <c r="I43" s="48">
        <v>39783</v>
      </c>
      <c r="J43" s="48">
        <v>34450</v>
      </c>
      <c r="K43" s="48">
        <v>30344</v>
      </c>
      <c r="L43" s="63">
        <v>19776</v>
      </c>
      <c r="M43" s="48">
        <v>15621</v>
      </c>
      <c r="N43" s="83">
        <v>13732</v>
      </c>
      <c r="O43" s="48">
        <v>11883</v>
      </c>
      <c r="P43" s="48">
        <v>12256</v>
      </c>
    </row>
    <row r="44" spans="1:16" ht="30" x14ac:dyDescent="0.55000000000000004">
      <c r="A44" s="76" t="s">
        <v>144</v>
      </c>
      <c r="B44" s="49">
        <v>202</v>
      </c>
      <c r="C44" s="49">
        <v>224</v>
      </c>
      <c r="D44" s="49">
        <v>230</v>
      </c>
      <c r="E44" s="49">
        <v>194</v>
      </c>
      <c r="F44" s="49">
        <v>204</v>
      </c>
      <c r="G44" s="49">
        <v>208</v>
      </c>
      <c r="H44" s="49">
        <v>219</v>
      </c>
      <c r="I44" s="49">
        <v>219</v>
      </c>
      <c r="J44" s="49">
        <v>203</v>
      </c>
      <c r="K44" s="49">
        <v>80</v>
      </c>
      <c r="L44" s="64">
        <v>30</v>
      </c>
      <c r="M44" s="49">
        <v>28.4</v>
      </c>
      <c r="N44" s="84">
        <v>27.5</v>
      </c>
      <c r="O44" s="49">
        <v>26.3</v>
      </c>
      <c r="P44" s="99">
        <v>27</v>
      </c>
    </row>
    <row r="45" spans="1:16" x14ac:dyDescent="0.55000000000000004">
      <c r="A45" s="31"/>
      <c r="B45" s="55" t="s">
        <v>110</v>
      </c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73"/>
      <c r="N45" s="85"/>
      <c r="O45" s="73"/>
      <c r="P45" s="73"/>
    </row>
    <row r="46" spans="1:16" x14ac:dyDescent="0.55000000000000004">
      <c r="A46" s="72" t="s">
        <v>148</v>
      </c>
      <c r="B46" s="26" t="s">
        <v>110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47"/>
      <c r="N46" s="86"/>
      <c r="O46" s="47"/>
      <c r="P46" s="47"/>
    </row>
    <row r="47" spans="1:16" x14ac:dyDescent="0.55000000000000004">
      <c r="A47" s="50" t="s">
        <v>153</v>
      </c>
      <c r="B47" s="51">
        <v>424288</v>
      </c>
      <c r="C47" s="51">
        <v>442576</v>
      </c>
      <c r="D47" s="51">
        <v>477449</v>
      </c>
      <c r="E47" s="51">
        <v>489579</v>
      </c>
      <c r="F47" s="51">
        <v>501918</v>
      </c>
      <c r="G47" s="51">
        <v>502974</v>
      </c>
      <c r="H47" s="51">
        <v>512812</v>
      </c>
      <c r="I47" s="51">
        <v>514237</v>
      </c>
      <c r="J47" s="51">
        <v>518958</v>
      </c>
      <c r="K47" s="30">
        <v>505210</v>
      </c>
      <c r="L47" s="65">
        <v>513509</v>
      </c>
      <c r="M47" s="51">
        <v>510001</v>
      </c>
      <c r="N47" s="87">
        <v>510319</v>
      </c>
      <c r="O47" s="51">
        <v>520671</v>
      </c>
      <c r="P47" s="51">
        <v>524995</v>
      </c>
    </row>
    <row r="48" spans="1:16" ht="30" x14ac:dyDescent="0.55000000000000004">
      <c r="A48" s="76" t="s">
        <v>154</v>
      </c>
      <c r="B48" s="51">
        <v>7663</v>
      </c>
      <c r="C48" s="51">
        <v>7341</v>
      </c>
      <c r="D48" s="51">
        <v>7879</v>
      </c>
      <c r="E48" s="51">
        <v>7652</v>
      </c>
      <c r="F48" s="51">
        <v>7845</v>
      </c>
      <c r="G48" s="51">
        <v>7825</v>
      </c>
      <c r="H48" s="51">
        <v>8446</v>
      </c>
      <c r="I48" s="51">
        <v>9169</v>
      </c>
      <c r="J48" s="51">
        <v>9483</v>
      </c>
      <c r="K48" s="30">
        <v>9277</v>
      </c>
      <c r="L48" s="65">
        <v>9121</v>
      </c>
      <c r="M48" s="51">
        <v>8906</v>
      </c>
      <c r="N48" s="87">
        <v>8711</v>
      </c>
      <c r="O48" s="51">
        <v>8455</v>
      </c>
      <c r="P48" s="51">
        <v>8459</v>
      </c>
    </row>
    <row r="49" spans="1:16" x14ac:dyDescent="0.55000000000000004">
      <c r="A49" s="50" t="s">
        <v>145</v>
      </c>
      <c r="B49" s="51">
        <v>198</v>
      </c>
      <c r="C49" s="51">
        <v>212</v>
      </c>
      <c r="D49" s="51">
        <v>48</v>
      </c>
      <c r="E49" s="51">
        <v>51</v>
      </c>
      <c r="F49" s="51">
        <v>59</v>
      </c>
      <c r="G49" s="51">
        <v>63</v>
      </c>
      <c r="H49" s="51">
        <v>55</v>
      </c>
      <c r="I49" s="51">
        <v>77</v>
      </c>
      <c r="J49" s="51">
        <v>91</v>
      </c>
      <c r="K49" s="30">
        <v>98</v>
      </c>
      <c r="L49" s="64">
        <v>126</v>
      </c>
      <c r="M49" s="49">
        <v>123</v>
      </c>
      <c r="N49" s="84">
        <v>110</v>
      </c>
      <c r="O49" s="49">
        <v>104</v>
      </c>
      <c r="P49" s="49">
        <v>86</v>
      </c>
    </row>
    <row r="50" spans="1:16" ht="30" x14ac:dyDescent="0.55000000000000004">
      <c r="A50" s="76" t="s">
        <v>146</v>
      </c>
      <c r="B50" s="51">
        <v>24</v>
      </c>
      <c r="C50" s="51">
        <v>26</v>
      </c>
      <c r="D50" s="51">
        <v>30</v>
      </c>
      <c r="E50" s="51">
        <v>27</v>
      </c>
      <c r="F50" s="51">
        <v>29</v>
      </c>
      <c r="G50" s="51">
        <v>39</v>
      </c>
      <c r="H50" s="51">
        <v>60</v>
      </c>
      <c r="I50" s="51">
        <v>80</v>
      </c>
      <c r="J50" s="51">
        <v>84</v>
      </c>
      <c r="K50" s="30">
        <v>93</v>
      </c>
      <c r="L50" s="64">
        <v>97</v>
      </c>
      <c r="M50" s="49">
        <v>102</v>
      </c>
      <c r="N50" s="84">
        <v>126</v>
      </c>
      <c r="O50" s="49">
        <v>151</v>
      </c>
      <c r="P50" s="49">
        <v>189</v>
      </c>
    </row>
    <row r="51" spans="1:16" x14ac:dyDescent="0.55000000000000004">
      <c r="A51" s="50" t="s">
        <v>174</v>
      </c>
      <c r="B51" s="96">
        <v>2.1700000000000001E-2</v>
      </c>
      <c r="C51" s="96">
        <v>2.1000000000000001E-2</v>
      </c>
      <c r="D51" s="96">
        <v>1.9299999999999998E-2</v>
      </c>
      <c r="E51" s="96">
        <v>2.1000000000000001E-2</v>
      </c>
      <c r="F51" s="96">
        <v>2.0799999999999999E-2</v>
      </c>
      <c r="G51" s="96">
        <v>2.07E-2</v>
      </c>
      <c r="H51" s="96">
        <v>2.3199999999999998E-2</v>
      </c>
      <c r="I51" s="96">
        <v>2.5499999999999998E-2</v>
      </c>
      <c r="J51" s="96">
        <v>2.5399999999999999E-2</v>
      </c>
      <c r="K51" s="97">
        <v>2.4399999999999998E-2</v>
      </c>
      <c r="L51" s="98">
        <v>2.6000000000000002E-2</v>
      </c>
      <c r="M51" s="96">
        <v>2.6499999999999999E-2</v>
      </c>
      <c r="N51" s="97">
        <v>2.7300000000000001E-2</v>
      </c>
      <c r="O51" s="96">
        <v>2.7900000000000001E-2</v>
      </c>
      <c r="P51" s="96">
        <v>2.9700000000000001E-2</v>
      </c>
    </row>
    <row r="52" spans="1:16" x14ac:dyDescent="0.55000000000000004">
      <c r="A52" s="50" t="s">
        <v>175</v>
      </c>
      <c r="B52" s="94">
        <v>2.7999999999999997E-2</v>
      </c>
      <c r="C52" s="94">
        <v>3.7999999999999999E-2</v>
      </c>
      <c r="D52" s="94">
        <v>2.8999999999999998E-2</v>
      </c>
      <c r="E52" s="94">
        <v>2.8999999999999998E-2</v>
      </c>
      <c r="F52" s="94">
        <v>2.6000000000000002E-2</v>
      </c>
      <c r="G52" s="94">
        <v>2.7000000000000003E-2</v>
      </c>
      <c r="H52" s="94">
        <v>2.7999999999999997E-2</v>
      </c>
      <c r="I52" s="94">
        <v>3.3000000000000002E-2</v>
      </c>
      <c r="J52" s="94">
        <v>2.7999999999999997E-2</v>
      </c>
      <c r="K52" s="34">
        <v>2.2000000000000002E-2</v>
      </c>
      <c r="L52" s="95">
        <v>2.4E-2</v>
      </c>
      <c r="M52" s="94">
        <v>2.7999999999999997E-2</v>
      </c>
      <c r="N52" s="34">
        <v>2.8999999999999998E-2</v>
      </c>
      <c r="O52" s="94">
        <v>2.4E-2</v>
      </c>
      <c r="P52" s="94">
        <v>2.3E-2</v>
      </c>
    </row>
    <row r="53" spans="1:16" ht="45" x14ac:dyDescent="0.55000000000000004">
      <c r="A53" s="76" t="s">
        <v>176</v>
      </c>
      <c r="B53" s="96">
        <v>0.90029999999999999</v>
      </c>
      <c r="C53" s="96">
        <v>0.90620000000000001</v>
      </c>
      <c r="D53" s="96">
        <v>0.92010000000000003</v>
      </c>
      <c r="E53" s="96">
        <v>0.92489999999999994</v>
      </c>
      <c r="F53" s="96">
        <v>0.92610000000000003</v>
      </c>
      <c r="G53" s="96">
        <v>0.92409999999999992</v>
      </c>
      <c r="H53" s="96">
        <v>0.91900000000000004</v>
      </c>
      <c r="I53" s="96">
        <v>0.9113</v>
      </c>
      <c r="J53" s="96">
        <v>0.90129999999999999</v>
      </c>
      <c r="K53" s="97">
        <v>0.87459999999999993</v>
      </c>
      <c r="L53" s="98">
        <v>0.8649</v>
      </c>
      <c r="M53" s="96">
        <v>0.86290000000000011</v>
      </c>
      <c r="N53" s="97">
        <v>0.85439999999999994</v>
      </c>
      <c r="O53" s="96">
        <v>0.83409999999999995</v>
      </c>
      <c r="P53" s="96">
        <v>0.82689999999999997</v>
      </c>
    </row>
    <row r="54" spans="1:16" x14ac:dyDescent="0.55000000000000004">
      <c r="A54" s="31"/>
      <c r="B54" s="55" t="s">
        <v>110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73"/>
      <c r="N54" s="85" t="s">
        <v>170</v>
      </c>
      <c r="O54" s="73" t="s">
        <v>110</v>
      </c>
      <c r="P54" s="73" t="s">
        <v>110</v>
      </c>
    </row>
    <row r="55" spans="1:16" x14ac:dyDescent="0.55000000000000004">
      <c r="A55" s="72" t="s">
        <v>149</v>
      </c>
      <c r="B55" s="26" t="s">
        <v>111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47"/>
      <c r="N55" s="86" t="s">
        <v>170</v>
      </c>
      <c r="O55" s="47" t="s">
        <v>110</v>
      </c>
      <c r="P55" s="47" t="s">
        <v>110</v>
      </c>
    </row>
    <row r="56" spans="1:16" ht="30" x14ac:dyDescent="0.55000000000000004">
      <c r="A56" s="77" t="s">
        <v>177</v>
      </c>
      <c r="B56" s="30">
        <v>0</v>
      </c>
      <c r="C56" s="30">
        <v>0</v>
      </c>
      <c r="D56" s="30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65">
        <v>0</v>
      </c>
      <c r="M56" s="51">
        <v>0</v>
      </c>
      <c r="N56" s="87">
        <v>0</v>
      </c>
      <c r="O56" s="81">
        <v>3</v>
      </c>
      <c r="P56" s="81">
        <v>0</v>
      </c>
    </row>
    <row r="57" spans="1:16" x14ac:dyDescent="0.55000000000000004">
      <c r="A57" s="52" t="s">
        <v>173</v>
      </c>
      <c r="B57" s="49">
        <v>21</v>
      </c>
      <c r="C57" s="49">
        <v>23</v>
      </c>
      <c r="D57" s="49">
        <v>26</v>
      </c>
      <c r="E57" s="49">
        <v>28</v>
      </c>
      <c r="F57" s="49">
        <v>26</v>
      </c>
      <c r="G57" s="49">
        <v>28</v>
      </c>
      <c r="H57" s="49">
        <v>29</v>
      </c>
      <c r="I57" s="49">
        <v>41</v>
      </c>
      <c r="J57" s="49">
        <v>46</v>
      </c>
      <c r="K57" s="49">
        <v>60</v>
      </c>
      <c r="L57" s="64">
        <v>68</v>
      </c>
      <c r="M57" s="49">
        <v>61</v>
      </c>
      <c r="N57" s="84">
        <v>39</v>
      </c>
      <c r="O57" s="49">
        <v>97</v>
      </c>
      <c r="P57" s="49">
        <v>114</v>
      </c>
    </row>
    <row r="58" spans="1:16" x14ac:dyDescent="0.55000000000000004">
      <c r="A58" s="23" t="s">
        <v>150</v>
      </c>
      <c r="N58" s="23" t="s">
        <v>170</v>
      </c>
      <c r="O58" s="23" t="s">
        <v>110</v>
      </c>
      <c r="P58" s="23" t="s">
        <v>110</v>
      </c>
    </row>
    <row r="59" spans="1:16" x14ac:dyDescent="0.55000000000000004">
      <c r="A59" s="23" t="s">
        <v>151</v>
      </c>
      <c r="N59" s="23" t="s">
        <v>170</v>
      </c>
      <c r="O59" s="23" t="s">
        <v>110</v>
      </c>
      <c r="P59" s="23" t="s">
        <v>110</v>
      </c>
    </row>
    <row r="60" spans="1:16" x14ac:dyDescent="0.55000000000000004">
      <c r="A60" s="23" t="s">
        <v>152</v>
      </c>
    </row>
    <row r="61" spans="1:16" x14ac:dyDescent="0.55000000000000004">
      <c r="A61" s="23" t="s">
        <v>172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2EC74-FCA4-45E2-8869-82C5EB5F1EDF}">
  <dimension ref="B3:N37"/>
  <sheetViews>
    <sheetView zoomScale="70" zoomScaleNormal="70" workbookViewId="0">
      <selection activeCell="B37" sqref="B37"/>
    </sheetView>
  </sheetViews>
  <sheetFormatPr defaultColWidth="8.83203125" defaultRowHeight="18" x14ac:dyDescent="0.55000000000000004"/>
  <cols>
    <col min="2" max="2" width="20.5" customWidth="1"/>
    <col min="3" max="3" width="14" customWidth="1"/>
    <col min="5" max="5" width="15.1640625" customWidth="1"/>
    <col min="6" max="6" width="12.5" customWidth="1"/>
  </cols>
  <sheetData>
    <row r="3" spans="2:4" x14ac:dyDescent="0.55000000000000004">
      <c r="B3" s="1" t="s">
        <v>63</v>
      </c>
    </row>
    <row r="4" spans="2:4" x14ac:dyDescent="0.55000000000000004">
      <c r="B4" s="9" t="s">
        <v>65</v>
      </c>
      <c r="C4" s="10" t="s">
        <v>101</v>
      </c>
    </row>
    <row r="5" spans="2:4" x14ac:dyDescent="0.55000000000000004">
      <c r="B5" s="9" t="s">
        <v>64</v>
      </c>
      <c r="C5" s="10" t="s">
        <v>100</v>
      </c>
    </row>
    <row r="6" spans="2:4" x14ac:dyDescent="0.55000000000000004">
      <c r="B6" s="9" t="s">
        <v>66</v>
      </c>
      <c r="C6" s="10" t="s">
        <v>99</v>
      </c>
    </row>
    <row r="9" spans="2:4" x14ac:dyDescent="0.55000000000000004">
      <c r="B9" s="1" t="s">
        <v>67</v>
      </c>
    </row>
    <row r="10" spans="2:4" x14ac:dyDescent="0.55000000000000004">
      <c r="B10" s="9" t="s">
        <v>68</v>
      </c>
      <c r="C10" s="9">
        <v>37.83</v>
      </c>
      <c r="D10" s="9" t="s">
        <v>69</v>
      </c>
    </row>
    <row r="11" spans="2:4" x14ac:dyDescent="0.55000000000000004">
      <c r="B11" s="9" t="s">
        <v>102</v>
      </c>
      <c r="C11" s="9">
        <v>1.55</v>
      </c>
      <c r="D11" s="9" t="s">
        <v>69</v>
      </c>
    </row>
    <row r="12" spans="2:4" x14ac:dyDescent="0.55000000000000004">
      <c r="B12" s="9" t="s">
        <v>103</v>
      </c>
      <c r="C12" s="9">
        <v>29.78</v>
      </c>
      <c r="D12" s="9" t="s">
        <v>69</v>
      </c>
    </row>
    <row r="13" spans="2:4" x14ac:dyDescent="0.55000000000000004">
      <c r="B13" s="9" t="s">
        <v>104</v>
      </c>
      <c r="C13" s="9">
        <v>8.3699999999999992</v>
      </c>
      <c r="D13" s="9" t="s">
        <v>69</v>
      </c>
    </row>
    <row r="14" spans="2:4" x14ac:dyDescent="0.55000000000000004">
      <c r="B14" s="9" t="s">
        <v>105</v>
      </c>
      <c r="C14" s="9">
        <v>22.47</v>
      </c>
      <c r="D14" s="9" t="s">
        <v>69</v>
      </c>
    </row>
    <row r="18" spans="2:14" x14ac:dyDescent="0.55000000000000004">
      <c r="B18" s="14" t="s">
        <v>70</v>
      </c>
      <c r="C18" s="13" t="s">
        <v>74</v>
      </c>
      <c r="D18" s="13" t="s">
        <v>75</v>
      </c>
      <c r="E18" s="13" t="s">
        <v>76</v>
      </c>
      <c r="F18" s="13" t="s">
        <v>77</v>
      </c>
      <c r="G18" s="13" t="s">
        <v>78</v>
      </c>
      <c r="H18" s="13" t="s">
        <v>79</v>
      </c>
      <c r="I18" s="13" t="s">
        <v>80</v>
      </c>
      <c r="J18" s="13" t="s">
        <v>81</v>
      </c>
      <c r="K18" s="13" t="s">
        <v>82</v>
      </c>
      <c r="L18" s="13" t="s">
        <v>83</v>
      </c>
      <c r="M18" s="13" t="s">
        <v>84</v>
      </c>
      <c r="N18" s="13" t="s">
        <v>85</v>
      </c>
    </row>
    <row r="19" spans="2:14" x14ac:dyDescent="0.55000000000000004">
      <c r="B19" s="9" t="s">
        <v>71</v>
      </c>
      <c r="C19" s="9">
        <v>30</v>
      </c>
      <c r="D19" s="9">
        <v>32</v>
      </c>
      <c r="E19" s="9">
        <v>32</v>
      </c>
      <c r="F19" s="9">
        <v>32</v>
      </c>
      <c r="G19" s="9">
        <v>32</v>
      </c>
      <c r="H19" s="9">
        <v>32</v>
      </c>
      <c r="I19" s="9">
        <v>32</v>
      </c>
      <c r="J19" s="9">
        <v>42</v>
      </c>
      <c r="K19" s="9">
        <v>50</v>
      </c>
      <c r="L19" s="9">
        <v>50</v>
      </c>
      <c r="M19" s="9">
        <v>75</v>
      </c>
      <c r="N19" s="9">
        <v>75</v>
      </c>
    </row>
    <row r="20" spans="2:14" x14ac:dyDescent="0.55000000000000004">
      <c r="B20" s="9" t="s">
        <v>72</v>
      </c>
      <c r="C20" s="15">
        <v>0.121</v>
      </c>
      <c r="D20" s="15">
        <v>0.128</v>
      </c>
      <c r="E20" s="15">
        <v>0.23</v>
      </c>
      <c r="F20" s="15">
        <v>0.26300000000000001</v>
      </c>
      <c r="G20" s="15">
        <v>0.23899999999999999</v>
      </c>
      <c r="H20" s="15">
        <v>0.192</v>
      </c>
      <c r="I20" s="15">
        <v>0.16300000000000001</v>
      </c>
      <c r="J20" s="15">
        <v>0.19900000000000001</v>
      </c>
      <c r="K20" s="15">
        <v>0.20899999999999999</v>
      </c>
      <c r="L20" s="15">
        <v>0.246</v>
      </c>
      <c r="M20" s="15">
        <v>0.22600000000000001</v>
      </c>
      <c r="N20" s="15">
        <v>0.314</v>
      </c>
    </row>
    <row r="24" spans="2:14" x14ac:dyDescent="0.55000000000000004">
      <c r="B24" s="1" t="s">
        <v>73</v>
      </c>
    </row>
    <row r="25" spans="2:14" x14ac:dyDescent="0.55000000000000004">
      <c r="B25" s="101" t="s">
        <v>86</v>
      </c>
      <c r="C25" s="101"/>
      <c r="D25" s="101"/>
      <c r="E25" s="13" t="s">
        <v>97</v>
      </c>
      <c r="F25" s="13" t="s">
        <v>98</v>
      </c>
    </row>
    <row r="26" spans="2:14" x14ac:dyDescent="0.55000000000000004">
      <c r="B26" s="100" t="s">
        <v>87</v>
      </c>
      <c r="C26" s="100"/>
      <c r="D26" s="100"/>
      <c r="E26" s="10">
        <v>2695500</v>
      </c>
      <c r="F26" s="9">
        <v>10.039999999999999</v>
      </c>
    </row>
    <row r="27" spans="2:14" x14ac:dyDescent="0.55000000000000004">
      <c r="B27" s="100" t="s">
        <v>88</v>
      </c>
      <c r="C27" s="100"/>
      <c r="D27" s="100"/>
      <c r="E27" s="10">
        <v>1790146</v>
      </c>
      <c r="F27" s="9">
        <v>6.67</v>
      </c>
    </row>
    <row r="28" spans="2:14" x14ac:dyDescent="0.55000000000000004">
      <c r="B28" s="100" t="s">
        <v>89</v>
      </c>
      <c r="C28" s="100"/>
      <c r="D28" s="100"/>
      <c r="E28" s="10">
        <v>1350000</v>
      </c>
      <c r="F28" s="9">
        <v>5.03</v>
      </c>
    </row>
    <row r="29" spans="2:14" x14ac:dyDescent="0.55000000000000004">
      <c r="B29" s="100" t="s">
        <v>90</v>
      </c>
      <c r="C29" s="100"/>
      <c r="D29" s="100"/>
      <c r="E29" s="10">
        <v>1200010</v>
      </c>
      <c r="F29" s="9">
        <v>4.47</v>
      </c>
    </row>
    <row r="30" spans="2:14" x14ac:dyDescent="0.55000000000000004">
      <c r="B30" s="100" t="s">
        <v>91</v>
      </c>
      <c r="C30" s="100"/>
      <c r="D30" s="100"/>
      <c r="E30" s="10">
        <v>896975</v>
      </c>
      <c r="F30" s="9">
        <v>3.34</v>
      </c>
    </row>
    <row r="31" spans="2:14" x14ac:dyDescent="0.55000000000000004">
      <c r="B31" s="100" t="s">
        <v>92</v>
      </c>
      <c r="C31" s="100"/>
      <c r="D31" s="100"/>
      <c r="E31" s="10">
        <v>542500</v>
      </c>
      <c r="F31" s="9">
        <v>2.02</v>
      </c>
    </row>
    <row r="32" spans="2:14" x14ac:dyDescent="0.55000000000000004">
      <c r="B32" s="100" t="s">
        <v>93</v>
      </c>
      <c r="C32" s="100"/>
      <c r="D32" s="100"/>
      <c r="E32" s="10">
        <v>506500</v>
      </c>
      <c r="F32" s="9">
        <v>1.88</v>
      </c>
    </row>
    <row r="33" spans="2:6" x14ac:dyDescent="0.55000000000000004">
      <c r="B33" s="100" t="s">
        <v>94</v>
      </c>
      <c r="C33" s="100"/>
      <c r="D33" s="100"/>
      <c r="E33" s="10">
        <v>447792</v>
      </c>
      <c r="F33" s="9">
        <v>1.66</v>
      </c>
    </row>
    <row r="34" spans="2:6" x14ac:dyDescent="0.55000000000000004">
      <c r="B34" s="100" t="s">
        <v>95</v>
      </c>
      <c r="C34" s="100"/>
      <c r="D34" s="100"/>
      <c r="E34" s="10">
        <v>420000</v>
      </c>
      <c r="F34" s="9">
        <v>1.56</v>
      </c>
    </row>
    <row r="35" spans="2:6" x14ac:dyDescent="0.55000000000000004">
      <c r="B35" s="100" t="s">
        <v>96</v>
      </c>
      <c r="C35" s="100"/>
      <c r="D35" s="100"/>
      <c r="E35" s="10">
        <v>400000</v>
      </c>
      <c r="F35" s="9">
        <v>1.49</v>
      </c>
    </row>
    <row r="37" spans="2:6" x14ac:dyDescent="0.55000000000000004">
      <c r="B37" s="1"/>
    </row>
  </sheetData>
  <mergeCells count="11">
    <mergeCell ref="B32:D32"/>
    <mergeCell ref="B33:D33"/>
    <mergeCell ref="B34:D34"/>
    <mergeCell ref="B35:D35"/>
    <mergeCell ref="B25:D25"/>
    <mergeCell ref="B26:D26"/>
    <mergeCell ref="B27:D27"/>
    <mergeCell ref="B28:D28"/>
    <mergeCell ref="B29:D29"/>
    <mergeCell ref="B30:D30"/>
    <mergeCell ref="B31:D31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2B11-DCD1-47A4-B70C-E20D9340FCF6}">
  <dimension ref="D4:F13"/>
  <sheetViews>
    <sheetView workbookViewId="0">
      <selection activeCell="D16" sqref="D16"/>
    </sheetView>
  </sheetViews>
  <sheetFormatPr defaultColWidth="8.83203125" defaultRowHeight="18" x14ac:dyDescent="0.55000000000000004"/>
  <cols>
    <col min="4" max="4" width="11.1640625" customWidth="1"/>
  </cols>
  <sheetData>
    <row r="4" spans="4:6" ht="18.5" thickBot="1" x14ac:dyDescent="0.6"/>
    <row r="5" spans="4:6" ht="18.5" thickBot="1" x14ac:dyDescent="0.6">
      <c r="D5" s="16" t="s">
        <v>106</v>
      </c>
      <c r="E5" s="16" t="s">
        <v>107</v>
      </c>
      <c r="F5" s="16" t="s">
        <v>108</v>
      </c>
    </row>
    <row r="6" spans="4:6" ht="18.5" thickBot="1" x14ac:dyDescent="0.6">
      <c r="D6" s="19">
        <v>44621</v>
      </c>
      <c r="E6" s="20">
        <v>2264000</v>
      </c>
      <c r="F6" s="20">
        <v>1922</v>
      </c>
    </row>
    <row r="7" spans="4:6" ht="18.5" thickBot="1" x14ac:dyDescent="0.6">
      <c r="D7" s="17">
        <v>44593</v>
      </c>
      <c r="E7" s="18">
        <v>762800</v>
      </c>
      <c r="F7" s="18">
        <v>2098</v>
      </c>
    </row>
    <row r="8" spans="4:6" ht="18.5" thickBot="1" x14ac:dyDescent="0.6">
      <c r="D8" s="19">
        <v>44565</v>
      </c>
      <c r="E8" s="20">
        <v>836200</v>
      </c>
      <c r="F8" s="20">
        <v>2086</v>
      </c>
    </row>
    <row r="9" spans="4:6" ht="18.5" thickBot="1" x14ac:dyDescent="0.6">
      <c r="D9" s="17">
        <v>44531</v>
      </c>
      <c r="E9" s="18">
        <v>859500</v>
      </c>
      <c r="F9" s="18">
        <v>2140</v>
      </c>
    </row>
    <row r="10" spans="4:6" ht="18.5" thickBot="1" x14ac:dyDescent="0.6">
      <c r="D10" s="19">
        <v>44501</v>
      </c>
      <c r="E10" s="20">
        <v>827900</v>
      </c>
      <c r="F10" s="20">
        <v>2048</v>
      </c>
    </row>
    <row r="11" spans="4:6" ht="18.5" thickBot="1" x14ac:dyDescent="0.6">
      <c r="D11" s="17">
        <v>44470</v>
      </c>
      <c r="E11" s="18">
        <v>936200</v>
      </c>
      <c r="F11" s="18">
        <v>2366</v>
      </c>
    </row>
    <row r="12" spans="4:6" ht="18.5" thickBot="1" x14ac:dyDescent="0.6">
      <c r="D12" s="19">
        <v>44440</v>
      </c>
      <c r="E12" s="20">
        <v>1362100</v>
      </c>
      <c r="F12" s="20">
        <v>2528</v>
      </c>
    </row>
    <row r="13" spans="4:6" ht="18.5" thickBot="1" x14ac:dyDescent="0.6">
      <c r="D13" s="21">
        <v>44409</v>
      </c>
      <c r="E13" s="22">
        <v>757600</v>
      </c>
      <c r="F13" s="22">
        <v>2515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11年間の主要データ</vt:lpstr>
      <vt:lpstr>主要財務・非財務データ（2011年度～）</vt:lpstr>
      <vt:lpstr>株式情報</vt:lpstr>
      <vt:lpstr>株価推移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LCI</dc:creator>
  <cp:lastModifiedBy>稲田　智昭</cp:lastModifiedBy>
  <dcterms:created xsi:type="dcterms:W3CDTF">2022-06-09T08:53:53Z</dcterms:created>
  <dcterms:modified xsi:type="dcterms:W3CDTF">2026-08-03T08:51:42Z</dcterms:modified>
</cp:coreProperties>
</file>